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line_C/"/>
    </mc:Choice>
  </mc:AlternateContent>
  <xr:revisionPtr revIDLastSave="0" documentId="8_{C37B1601-9A40-4961-AAF0-2B0CFACA27E2}" xr6:coauthVersionLast="47" xr6:coauthVersionMax="47" xr10:uidLastSave="{00000000-0000-0000-0000-000000000000}"/>
  <bookViews>
    <workbookView xWindow="-120" yWindow="-120" windowWidth="29040" windowHeight="15720" xr2:uid="{4F6A4E09-9E1D-414D-8301-6DD92BB2AC37}"/>
  </bookViews>
  <sheets>
    <sheet name="⑥0.11×11" sheetId="1" r:id="rId1"/>
  </sheets>
  <externalReferences>
    <externalReference r:id="rId2"/>
  </externalReferences>
  <definedNames>
    <definedName name="aki" localSheetId="0">'⑥0.11×11'!$AF$63</definedName>
    <definedName name="aki">#REF!</definedName>
    <definedName name="haru" localSheetId="0">'⑥0.11×11'!$AF$60</definedName>
    <definedName name="haru">#REF!</definedName>
    <definedName name="huyu" localSheetId="0">'⑥0.11×11'!$AF$64</definedName>
    <definedName name="huyu">#REF!</definedName>
    <definedName name="nasi" localSheetId="0">'⑥0.11×11'!$AF$65</definedName>
    <definedName name="nasi">#REF!</definedName>
    <definedName name="natu" localSheetId="0">'⑥0.11×11'!$AF$61</definedName>
    <definedName name="natu">#REF!</definedName>
    <definedName name="_xlnm.Print_Area" localSheetId="0">'⑥0.11×11'!$A$1:$AD$66</definedName>
    <definedName name="zero" localSheetId="0">'⑥0.11×11'!$AF$62</definedName>
    <definedName name="zero">#REF!</definedName>
    <definedName name="あ" localSheetId="0">INDIRECT('⑥0.11×11'!$AK$57)</definedName>
    <definedName name="あ">INDIRECT(#REF!)</definedName>
    <definedName name="い" localSheetId="0">INDIRECT('⑥0.11×11'!$AK$58)</definedName>
    <definedName name="い">INDIRECT(#REF!)</definedName>
    <definedName name="う" localSheetId="0">INDIRECT('⑥0.11×11'!$AK$59)</definedName>
    <definedName name="う">INDIRECT(#REF!)</definedName>
    <definedName name="え" localSheetId="0">INDIRECT('⑥0.11×11'!$AK$60)</definedName>
    <definedName name="え">INDIRECT(#REF!)</definedName>
    <definedName name="お" localSheetId="0">INDIRECT('⑥0.11×11'!$AK$61)</definedName>
    <definedName name="お">INDIRECT(#REF!)</definedName>
    <definedName name="か" localSheetId="0">INDIRECT('⑥0.11×11'!$AK$62)</definedName>
    <definedName name="か">INDIRECT(#REF!)</definedName>
    <definedName name="き" localSheetId="0">INDIRECT('⑥0.11×11'!$AK$63)</definedName>
    <definedName name="き">INDIRECT(#REF!)</definedName>
    <definedName name="く" localSheetId="0">INDIRECT('⑥0.11×11'!$AK$64)</definedName>
    <definedName name="く">INDIRECT(#REF!)</definedName>
    <definedName name="け" localSheetId="0">INDIRECT('⑥0.11×11'!$AK$65)</definedName>
    <definedName name="け">INDIRECT(#REF!)</definedName>
    <definedName name="さ" localSheetId="0">INDIRECT('⑥0.11×11'!$AM$57)</definedName>
    <definedName name="さ">INDIRECT(#REF!)</definedName>
    <definedName name="し" localSheetId="0">INDIRECT('⑥0.11×11'!$AM$58)</definedName>
    <definedName name="し">INDIRECT(#REF!)</definedName>
    <definedName name="す" localSheetId="0">INDIRECT('⑥0.11×11'!$AM$59)</definedName>
    <definedName name="す">INDIRECT(#REF!)</definedName>
    <definedName name="せ" localSheetId="0">INDIRECT('⑥0.11×11'!$AM$60)</definedName>
    <definedName name="せ">INDIRECT(#REF!)</definedName>
    <definedName name="そ" localSheetId="0">INDIRECT('⑥0.11×11'!$AM$61)</definedName>
    <definedName name="そ">INDIRECT(#REF!)</definedName>
    <definedName name="た" localSheetId="0">INDIRECT('⑥0.11×11'!$AM$62)</definedName>
    <definedName name="た">INDIRECT(#REF!)</definedName>
    <definedName name="ち" localSheetId="0">INDIRECT('⑥0.11×11'!$AM$63)</definedName>
    <definedName name="ち">INDIRECT(#REF!)</definedName>
    <definedName name="つ" localSheetId="0">INDIRECT('⑥0.11×11'!$AM$64)</definedName>
    <definedName name="つ">INDIRECT(#REF!)</definedName>
    <definedName name="て" localSheetId="0">INDIRECT('⑥0.11×11'!$AM$65)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CZ64" i="1" s="1"/>
  <c r="AQ64" i="1"/>
  <c r="DF63" i="1"/>
  <c r="CY63" i="1"/>
  <c r="AQ63" i="1"/>
  <c r="AO63" i="1"/>
  <c r="DF62" i="1"/>
  <c r="CY62" i="1"/>
  <c r="AQ62" i="1"/>
  <c r="AO62" i="1"/>
  <c r="DF61" i="1"/>
  <c r="CY61" i="1"/>
  <c r="Y61" i="1"/>
  <c r="X61" i="1"/>
  <c r="O61" i="1"/>
  <c r="N61" i="1"/>
  <c r="E61" i="1"/>
  <c r="D61" i="1"/>
  <c r="DF60" i="1"/>
  <c r="CY60" i="1"/>
  <c r="P60" i="1"/>
  <c r="H60" i="1"/>
  <c r="F60" i="1"/>
  <c r="DF59" i="1"/>
  <c r="CY59" i="1"/>
  <c r="DF58" i="1"/>
  <c r="CY58" i="1"/>
  <c r="AQ58" i="1"/>
  <c r="AO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DG49" i="1" s="1"/>
  <c r="CY49" i="1"/>
  <c r="DF48" i="1"/>
  <c r="DG48" i="1" s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DG34" i="1" s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R27" i="1"/>
  <c r="R60" i="1" s="1"/>
  <c r="P27" i="1"/>
  <c r="F27" i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DF16" i="1"/>
  <c r="CY16" i="1"/>
  <c r="DF15" i="1"/>
  <c r="CY15" i="1"/>
  <c r="DF14" i="1"/>
  <c r="CY14" i="1"/>
  <c r="DF13" i="1"/>
  <c r="CY13" i="1"/>
  <c r="DF12" i="1"/>
  <c r="CY12" i="1"/>
  <c r="DF11" i="1"/>
  <c r="CY11" i="1"/>
  <c r="DF10" i="1"/>
  <c r="DG10" i="1" s="1"/>
  <c r="CY10" i="1"/>
  <c r="CR10" i="1"/>
  <c r="CS10" i="1" s="1"/>
  <c r="DF9" i="1"/>
  <c r="DG9" i="1" s="1"/>
  <c r="CY9" i="1"/>
  <c r="CR9" i="1"/>
  <c r="AQ9" i="1"/>
  <c r="Z27" i="1" s="1"/>
  <c r="Z60" i="1" s="1"/>
  <c r="AM9" i="1"/>
  <c r="AK9" i="1"/>
  <c r="DF8" i="1"/>
  <c r="CY8" i="1"/>
  <c r="CR8" i="1"/>
  <c r="AQ8" i="1"/>
  <c r="AO64" i="1" s="1"/>
  <c r="AP8" i="1"/>
  <c r="AM8" i="1"/>
  <c r="AK8" i="1"/>
  <c r="DF7" i="1"/>
  <c r="CY7" i="1"/>
  <c r="CR7" i="1"/>
  <c r="AQ7" i="1"/>
  <c r="H27" i="1" s="1"/>
  <c r="AP7" i="1"/>
  <c r="AM7" i="1"/>
  <c r="AK7" i="1"/>
  <c r="R7" i="1"/>
  <c r="R40" i="1" s="1"/>
  <c r="P7" i="1"/>
  <c r="P40" i="1" s="1"/>
  <c r="H7" i="1"/>
  <c r="H40" i="1" s="1"/>
  <c r="DF6" i="1"/>
  <c r="CY6" i="1"/>
  <c r="CR6" i="1"/>
  <c r="AQ6" i="1"/>
  <c r="AP6" i="1" s="1"/>
  <c r="AM6" i="1"/>
  <c r="AK6" i="1"/>
  <c r="DF5" i="1"/>
  <c r="DG17" i="1" s="1"/>
  <c r="CY5" i="1"/>
  <c r="CR5" i="1"/>
  <c r="CS5" i="1" s="1"/>
  <c r="AQ5" i="1"/>
  <c r="AP5" i="1"/>
  <c r="AM5" i="1"/>
  <c r="AK5" i="1"/>
  <c r="DF4" i="1"/>
  <c r="CY4" i="1"/>
  <c r="CR4" i="1"/>
  <c r="AQ4" i="1"/>
  <c r="AM4" i="1"/>
  <c r="AK4" i="1"/>
  <c r="DF3" i="1"/>
  <c r="CY3" i="1"/>
  <c r="CR3" i="1"/>
  <c r="AQ3" i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P1" i="1" s="1"/>
  <c r="AM1" i="1"/>
  <c r="AK1" i="1"/>
  <c r="BO5" i="1" l="1"/>
  <c r="BS5" i="1"/>
  <c r="BU9" i="1"/>
  <c r="BQ9" i="1"/>
  <c r="CZ36" i="1"/>
  <c r="CZ75" i="1"/>
  <c r="CZ42" i="1"/>
  <c r="CZ56" i="1"/>
  <c r="DG1" i="1"/>
  <c r="DG14" i="1"/>
  <c r="CZ24" i="1"/>
  <c r="CZ69" i="1"/>
  <c r="DG80" i="1"/>
  <c r="DG31" i="1"/>
  <c r="CZ81" i="1"/>
  <c r="DG78" i="1"/>
  <c r="DG67" i="1"/>
  <c r="CZ23" i="1"/>
  <c r="CS8" i="1"/>
  <c r="DG15" i="1"/>
  <c r="DG24" i="1"/>
  <c r="DG81" i="1"/>
  <c r="CZ35" i="1"/>
  <c r="DG82" i="1"/>
  <c r="DG6" i="1"/>
  <c r="DG8" i="1"/>
  <c r="CZ52" i="1"/>
  <c r="CZ58" i="1"/>
  <c r="CZ49" i="1"/>
  <c r="CZ40" i="1"/>
  <c r="DG58" i="1"/>
  <c r="CZ19" i="1"/>
  <c r="CZ77" i="1"/>
  <c r="CZ66" i="1"/>
  <c r="CZ79" i="1"/>
  <c r="CZ68" i="1"/>
  <c r="CZ63" i="1"/>
  <c r="CZ27" i="1"/>
  <c r="DG43" i="1"/>
  <c r="CZ72" i="1"/>
  <c r="CZ10" i="1"/>
  <c r="CZ11" i="1"/>
  <c r="CZ12" i="1"/>
  <c r="CZ1" i="1"/>
  <c r="CZ4" i="1"/>
  <c r="CZ34" i="1"/>
  <c r="CZ31" i="1"/>
  <c r="CZ71" i="1"/>
  <c r="CZ43" i="1"/>
  <c r="CZ62" i="1"/>
  <c r="CZ5" i="1"/>
  <c r="CZ8" i="1"/>
  <c r="DG36" i="1"/>
  <c r="DG74" i="1"/>
  <c r="DG40" i="1"/>
  <c r="DG18" i="1"/>
  <c r="DG5" i="1"/>
  <c r="DG32" i="1"/>
  <c r="DG41" i="1"/>
  <c r="DG61" i="1"/>
  <c r="DG19" i="1"/>
  <c r="DG4" i="1"/>
  <c r="DG55" i="1"/>
  <c r="DG64" i="1"/>
  <c r="CZ61" i="1"/>
  <c r="DG23" i="1"/>
  <c r="CZ70" i="1"/>
  <c r="DG52" i="1"/>
  <c r="CZ17" i="1"/>
  <c r="DG27" i="1"/>
  <c r="DG50" i="1"/>
  <c r="DG68" i="1"/>
  <c r="CZ78" i="1"/>
  <c r="DG12" i="1"/>
  <c r="DG79" i="1"/>
  <c r="DG71" i="1"/>
  <c r="CZ30" i="1"/>
  <c r="DG47" i="1"/>
  <c r="DG25" i="1"/>
  <c r="DG30" i="1"/>
  <c r="CZ26" i="1"/>
  <c r="DG39" i="1"/>
  <c r="AQ65" i="1"/>
  <c r="DG72" i="1"/>
  <c r="DG45" i="1"/>
  <c r="DG62" i="1"/>
  <c r="AB17" i="1"/>
  <c r="AB50" i="1" s="1"/>
  <c r="Z17" i="1"/>
  <c r="Z50" i="1" s="1"/>
  <c r="CZ51" i="1"/>
  <c r="DG56" i="1"/>
  <c r="CZ73" i="1"/>
  <c r="CS9" i="1"/>
  <c r="CS3" i="1"/>
  <c r="DG3" i="1"/>
  <c r="DG51" i="1"/>
  <c r="DG73" i="1"/>
  <c r="CS1" i="1"/>
  <c r="CS2" i="1"/>
  <c r="CZ20" i="1"/>
  <c r="CZ57" i="1"/>
  <c r="CZ74" i="1"/>
  <c r="DG83" i="1"/>
  <c r="CZ59" i="1"/>
  <c r="CZ39" i="1"/>
  <c r="CZ18" i="1"/>
  <c r="CZ41" i="1"/>
  <c r="CZ22" i="1"/>
  <c r="CZ50" i="1"/>
  <c r="CZ21" i="1"/>
  <c r="CZ3" i="1"/>
  <c r="CZ2" i="1"/>
  <c r="CZ29" i="1"/>
  <c r="CZ54" i="1"/>
  <c r="CZ60" i="1"/>
  <c r="CZ45" i="1"/>
  <c r="CZ9" i="1"/>
  <c r="DG20" i="1"/>
  <c r="CZ32" i="1"/>
  <c r="CZ44" i="1"/>
  <c r="CZ48" i="1"/>
  <c r="DG57" i="1"/>
  <c r="DG63" i="1"/>
  <c r="CZ65" i="1"/>
  <c r="DG84" i="1"/>
  <c r="CZ33" i="1"/>
  <c r="CZ14" i="1"/>
  <c r="CZ55" i="1"/>
  <c r="CZ15" i="1"/>
  <c r="DG7" i="1"/>
  <c r="DG28" i="1"/>
  <c r="DG13" i="1"/>
  <c r="DG87" i="1"/>
  <c r="DG70" i="1"/>
  <c r="DG59" i="1"/>
  <c r="DG86" i="1"/>
  <c r="DG29" i="1"/>
  <c r="DG26" i="1"/>
  <c r="DG46" i="1"/>
  <c r="DG76" i="1"/>
  <c r="DG69" i="1"/>
  <c r="DG54" i="1"/>
  <c r="DG11" i="1"/>
  <c r="AP3" i="1"/>
  <c r="AQ59" i="1"/>
  <c r="AO59" i="1"/>
  <c r="AB7" i="1"/>
  <c r="AB40" i="1" s="1"/>
  <c r="Z7" i="1"/>
  <c r="Z40" i="1" s="1"/>
  <c r="AQ61" i="1"/>
  <c r="AO61" i="1"/>
  <c r="R17" i="1"/>
  <c r="R50" i="1" s="1"/>
  <c r="P17" i="1"/>
  <c r="P50" i="1" s="1"/>
  <c r="DG38" i="1"/>
  <c r="DG75" i="1"/>
  <c r="CZ80" i="1"/>
  <c r="AP9" i="1"/>
  <c r="AO65" i="1"/>
  <c r="CZ25" i="1"/>
  <c r="DG65" i="1"/>
  <c r="H17" i="1"/>
  <c r="H50" i="1" s="1"/>
  <c r="AQ60" i="1"/>
  <c r="F17" i="1"/>
  <c r="F50" i="1" s="1"/>
  <c r="AO60" i="1"/>
  <c r="AP4" i="1"/>
  <c r="CS6" i="1"/>
  <c r="CZ16" i="1"/>
  <c r="AB27" i="1"/>
  <c r="AB60" i="1" s="1"/>
  <c r="DG33" i="1"/>
  <c r="DG66" i="1"/>
  <c r="CZ76" i="1"/>
  <c r="DG44" i="1"/>
  <c r="CZ6" i="1"/>
  <c r="DG16" i="1"/>
  <c r="DG60" i="1"/>
  <c r="CZ67" i="1"/>
  <c r="CZ28" i="1"/>
  <c r="DG35" i="1"/>
  <c r="CS7" i="1"/>
  <c r="CZ7" i="1"/>
  <c r="CZ37" i="1"/>
  <c r="DG85" i="1"/>
  <c r="CZ13" i="1"/>
  <c r="DG37" i="1"/>
  <c r="DG42" i="1"/>
  <c r="CZ46" i="1"/>
  <c r="DG21" i="1"/>
  <c r="F7" i="1"/>
  <c r="F40" i="1" s="1"/>
  <c r="AQ57" i="1"/>
  <c r="DG2" i="1"/>
  <c r="CZ53" i="1"/>
  <c r="AO57" i="1"/>
  <c r="DG77" i="1"/>
  <c r="DG88" i="1"/>
  <c r="CS4" i="1"/>
  <c r="CZ38" i="1"/>
  <c r="DG53" i="1"/>
  <c r="DG89" i="1"/>
  <c r="DG22" i="1"/>
  <c r="CZ47" i="1"/>
  <c r="DG90" i="1"/>
  <c r="BU3" i="1" l="1"/>
  <c r="BQ3" i="1"/>
  <c r="BU2" i="1"/>
  <c r="BQ2" i="1"/>
  <c r="BS6" i="1"/>
  <c r="BO6" i="1"/>
  <c r="BT9" i="1"/>
  <c r="BE9" i="1" s="1"/>
  <c r="BP9" i="1"/>
  <c r="BA9" i="1" s="1"/>
  <c r="BS9" i="1"/>
  <c r="BO9" i="1"/>
  <c r="BT1" i="1"/>
  <c r="BE1" i="1" s="1"/>
  <c r="BP1" i="1"/>
  <c r="BA1" i="1" s="1"/>
  <c r="BT4" i="1"/>
  <c r="BE4" i="1" s="1"/>
  <c r="BP4" i="1"/>
  <c r="BA4" i="1" s="1"/>
  <c r="BS8" i="1"/>
  <c r="BO8" i="1"/>
  <c r="BP2" i="1"/>
  <c r="BA2" i="1" s="1"/>
  <c r="BT2" i="1"/>
  <c r="BE2" i="1" s="1"/>
  <c r="BT3" i="1"/>
  <c r="BE3" i="1" s="1"/>
  <c r="BP3" i="1"/>
  <c r="BA3" i="1" s="1"/>
  <c r="BU4" i="1"/>
  <c r="BQ4" i="1"/>
  <c r="BT7" i="1"/>
  <c r="BE7" i="1" s="1"/>
  <c r="BP7" i="1"/>
  <c r="BA7" i="1" s="1"/>
  <c r="BO7" i="1"/>
  <c r="BS7" i="1"/>
  <c r="BQ7" i="1"/>
  <c r="BU7" i="1"/>
  <c r="BQ5" i="1"/>
  <c r="BU5" i="1"/>
  <c r="BU1" i="1"/>
  <c r="BQ1" i="1"/>
  <c r="BS3" i="1"/>
  <c r="BO3" i="1"/>
  <c r="BT8" i="1"/>
  <c r="BE8" i="1" s="1"/>
  <c r="BP8" i="1"/>
  <c r="BA8" i="1" s="1"/>
  <c r="BT6" i="1"/>
  <c r="BE6" i="1" s="1"/>
  <c r="BP6" i="1"/>
  <c r="BA6" i="1" s="1"/>
  <c r="BT5" i="1"/>
  <c r="BE5" i="1" s="1"/>
  <c r="BP5" i="1"/>
  <c r="BA5" i="1" s="1"/>
  <c r="BO2" i="1"/>
  <c r="BS2" i="1"/>
  <c r="BU8" i="1"/>
  <c r="BQ8" i="1"/>
  <c r="BF5" i="1"/>
  <c r="BD5" i="1"/>
  <c r="BS4" i="1"/>
  <c r="BO4" i="1"/>
  <c r="BS1" i="1"/>
  <c r="BO1" i="1"/>
  <c r="BQ6" i="1"/>
  <c r="BU6" i="1"/>
  <c r="AZ5" i="1"/>
  <c r="BB4" i="1" l="1"/>
  <c r="AZ4" i="1"/>
  <c r="G27" i="1"/>
  <c r="G60" i="1" s="1"/>
  <c r="BA40" i="1"/>
  <c r="BF4" i="1"/>
  <c r="BD4" i="1"/>
  <c r="G28" i="1"/>
  <c r="G61" i="1" s="1"/>
  <c r="BE40" i="1"/>
  <c r="BF38" i="1"/>
  <c r="S18" i="1"/>
  <c r="S51" i="1" s="1"/>
  <c r="BA36" i="1"/>
  <c r="AA7" i="1"/>
  <c r="AA40" i="1" s="1"/>
  <c r="BE35" i="1"/>
  <c r="Q8" i="1"/>
  <c r="Q41" i="1" s="1"/>
  <c r="BB2" i="1"/>
  <c r="AZ2" i="1"/>
  <c r="BB8" i="1"/>
  <c r="AZ8" i="1"/>
  <c r="BF8" i="1"/>
  <c r="BD8" i="1"/>
  <c r="Q27" i="1"/>
  <c r="Q60" i="1" s="1"/>
  <c r="BA41" i="1"/>
  <c r="BA34" i="1"/>
  <c r="G7" i="1"/>
  <c r="G40" i="1" s="1"/>
  <c r="BF2" i="1"/>
  <c r="BD2" i="1"/>
  <c r="BA35" i="1"/>
  <c r="Q7" i="1"/>
  <c r="Q40" i="1" s="1"/>
  <c r="BA38" i="1"/>
  <c r="Q17" i="1"/>
  <c r="Q50" i="1" s="1"/>
  <c r="BE38" i="1"/>
  <c r="Q18" i="1"/>
  <c r="Q51" i="1" s="1"/>
  <c r="G8" i="1"/>
  <c r="G41" i="1" s="1"/>
  <c r="BE34" i="1"/>
  <c r="AA27" i="1"/>
  <c r="AA60" i="1" s="1"/>
  <c r="BA42" i="1"/>
  <c r="G17" i="1"/>
  <c r="G50" i="1" s="1"/>
  <c r="BA37" i="1"/>
  <c r="BE37" i="1"/>
  <c r="G18" i="1"/>
  <c r="G51" i="1" s="1"/>
  <c r="BF3" i="1"/>
  <c r="BD3" i="1"/>
  <c r="AT5" i="1"/>
  <c r="AZ38" i="1"/>
  <c r="O17" i="1"/>
  <c r="O50" i="1" s="1"/>
  <c r="AZ6" i="1"/>
  <c r="BB6" i="1"/>
  <c r="BB3" i="1"/>
  <c r="AZ3" i="1"/>
  <c r="BB5" i="1"/>
  <c r="BF6" i="1"/>
  <c r="BD6" i="1"/>
  <c r="BF9" i="1"/>
  <c r="BD9" i="1"/>
  <c r="BE42" i="1"/>
  <c r="AA28" i="1"/>
  <c r="AA61" i="1" s="1"/>
  <c r="BA39" i="1"/>
  <c r="AA17" i="1"/>
  <c r="AA50" i="1" s="1"/>
  <c r="AV5" i="1"/>
  <c r="AG5" i="1"/>
  <c r="BD38" i="1"/>
  <c r="BE41" i="1"/>
  <c r="Q28" i="1"/>
  <c r="Q61" i="1" s="1"/>
  <c r="BB9" i="1"/>
  <c r="AZ9" i="1"/>
  <c r="AZ1" i="1"/>
  <c r="BB1" i="1"/>
  <c r="BF7" i="1"/>
  <c r="BD7" i="1"/>
  <c r="AA8" i="1"/>
  <c r="AA41" i="1" s="1"/>
  <c r="BE36" i="1"/>
  <c r="AA18" i="1"/>
  <c r="AA51" i="1" s="1"/>
  <c r="BE39" i="1"/>
  <c r="BF1" i="1"/>
  <c r="BD1" i="1"/>
  <c r="BB7" i="1"/>
  <c r="AZ7" i="1"/>
  <c r="BB39" i="1" l="1"/>
  <c r="AC17" i="1"/>
  <c r="AC50" i="1" s="1"/>
  <c r="AV7" i="1"/>
  <c r="AG7" i="1"/>
  <c r="BD40" i="1"/>
  <c r="AC7" i="1"/>
  <c r="AC40" i="1" s="1"/>
  <c r="BB36" i="1"/>
  <c r="AZ39" i="1"/>
  <c r="AT6" i="1"/>
  <c r="Y17" i="1"/>
  <c r="Y50" i="1" s="1"/>
  <c r="BF40" i="1"/>
  <c r="I28" i="1"/>
  <c r="I61" i="1" s="1"/>
  <c r="AV8" i="1"/>
  <c r="AG8" i="1"/>
  <c r="BD41" i="1"/>
  <c r="S28" i="1"/>
  <c r="S61" i="1" s="1"/>
  <c r="BF41" i="1"/>
  <c r="E7" i="1"/>
  <c r="E40" i="1" s="1"/>
  <c r="AT1" i="1"/>
  <c r="AZ34" i="1"/>
  <c r="AT9" i="1"/>
  <c r="Y27" i="1"/>
  <c r="Y60" i="1" s="1"/>
  <c r="AZ42" i="1"/>
  <c r="K47" i="1"/>
  <c r="AG38" i="1"/>
  <c r="K14" i="1"/>
  <c r="BB34" i="1"/>
  <c r="I7" i="1"/>
  <c r="I40" i="1" s="1"/>
  <c r="BF36" i="1"/>
  <c r="AC8" i="1"/>
  <c r="AC41" i="1" s="1"/>
  <c r="BB35" i="1"/>
  <c r="S7" i="1"/>
  <c r="S40" i="1" s="1"/>
  <c r="AL5" i="1"/>
  <c r="AV38" i="1"/>
  <c r="BD36" i="1"/>
  <c r="AG3" i="1"/>
  <c r="AV3" i="1"/>
  <c r="AJ5" i="1"/>
  <c r="AT38" i="1"/>
  <c r="AX5" i="1"/>
  <c r="AZ41" i="1"/>
  <c r="O27" i="1"/>
  <c r="O60" i="1" s="1"/>
  <c r="AT8" i="1"/>
  <c r="BD42" i="1"/>
  <c r="AV9" i="1"/>
  <c r="AG9" i="1"/>
  <c r="BF37" i="1"/>
  <c r="I18" i="1"/>
  <c r="I51" i="1" s="1"/>
  <c r="I27" i="1"/>
  <c r="I60" i="1" s="1"/>
  <c r="BB40" i="1"/>
  <c r="AV6" i="1"/>
  <c r="AG6" i="1"/>
  <c r="BD39" i="1"/>
  <c r="BB42" i="1"/>
  <c r="AC27" i="1"/>
  <c r="AC60" i="1" s="1"/>
  <c r="AV1" i="1"/>
  <c r="BD34" i="1"/>
  <c r="AG1" i="1"/>
  <c r="AC18" i="1"/>
  <c r="AC51" i="1" s="1"/>
  <c r="BF39" i="1"/>
  <c r="BD37" i="1"/>
  <c r="AV4" i="1"/>
  <c r="AG4" i="1"/>
  <c r="AT7" i="1"/>
  <c r="E27" i="1"/>
  <c r="E60" i="1" s="1"/>
  <c r="AZ40" i="1"/>
  <c r="BF34" i="1"/>
  <c r="I8" i="1"/>
  <c r="I41" i="1" s="1"/>
  <c r="BB38" i="1"/>
  <c r="S17" i="1"/>
  <c r="S50" i="1" s="1"/>
  <c r="BD35" i="1"/>
  <c r="AG2" i="1"/>
  <c r="AV2" i="1"/>
  <c r="E17" i="1"/>
  <c r="E50" i="1" s="1"/>
  <c r="AT4" i="1"/>
  <c r="AZ37" i="1"/>
  <c r="S27" i="1"/>
  <c r="S60" i="1" s="1"/>
  <c r="BB41" i="1"/>
  <c r="AZ35" i="1"/>
  <c r="O7" i="1"/>
  <c r="O40" i="1" s="1"/>
  <c r="AT2" i="1"/>
  <c r="BF42" i="1"/>
  <c r="AC28" i="1"/>
  <c r="AC61" i="1" s="1"/>
  <c r="AZ36" i="1"/>
  <c r="AT3" i="1"/>
  <c r="Y7" i="1"/>
  <c r="Y40" i="1" s="1"/>
  <c r="BF35" i="1"/>
  <c r="S8" i="1"/>
  <c r="S41" i="1" s="1"/>
  <c r="BB37" i="1"/>
  <c r="I17" i="1"/>
  <c r="I50" i="1" s="1"/>
  <c r="K4" i="1" l="1"/>
  <c r="K37" i="1"/>
  <c r="AG35" i="1"/>
  <c r="AP61" i="1"/>
  <c r="AN61" i="1"/>
  <c r="Q55" i="1"/>
  <c r="R54" i="1"/>
  <c r="Q53" i="1"/>
  <c r="R52" i="1"/>
  <c r="O55" i="1"/>
  <c r="Q54" i="1"/>
  <c r="O53" i="1"/>
  <c r="Q52" i="1"/>
  <c r="O52" i="1"/>
  <c r="L52" i="1"/>
  <c r="N53" i="1"/>
  <c r="M53" i="1"/>
  <c r="L53" i="1"/>
  <c r="P54" i="1"/>
  <c r="O54" i="1"/>
  <c r="S52" i="1"/>
  <c r="S54" i="1"/>
  <c r="N54" i="1"/>
  <c r="P52" i="1"/>
  <c r="M54" i="1"/>
  <c r="L54" i="1"/>
  <c r="L55" i="1"/>
  <c r="N55" i="1"/>
  <c r="S55" i="1"/>
  <c r="M55" i="1"/>
  <c r="U24" i="1"/>
  <c r="U57" i="1"/>
  <c r="AG42" i="1"/>
  <c r="AL9" i="1"/>
  <c r="AV42" i="1"/>
  <c r="AT42" i="1"/>
  <c r="AX9" i="1"/>
  <c r="AJ9" i="1"/>
  <c r="V25" i="1" s="1"/>
  <c r="V58" i="1" s="1"/>
  <c r="AT34" i="1"/>
  <c r="AJ1" i="1"/>
  <c r="B5" i="1" s="1"/>
  <c r="B38" i="1" s="1"/>
  <c r="AX1" i="1"/>
  <c r="AV37" i="1"/>
  <c r="AL4" i="1"/>
  <c r="L15" i="1"/>
  <c r="L48" i="1" s="1"/>
  <c r="K24" i="1"/>
  <c r="AG41" i="1"/>
  <c r="K57" i="1"/>
  <c r="AG36" i="1"/>
  <c r="U37" i="1"/>
  <c r="U4" i="1"/>
  <c r="AT36" i="1"/>
  <c r="AJ3" i="1"/>
  <c r="AX3" i="1"/>
  <c r="A14" i="1"/>
  <c r="A47" i="1"/>
  <c r="AG37" i="1"/>
  <c r="AV41" i="1"/>
  <c r="AL8" i="1"/>
  <c r="AX2" i="1"/>
  <c r="AT35" i="1"/>
  <c r="AJ2" i="1"/>
  <c r="AX6" i="1"/>
  <c r="AJ6" i="1"/>
  <c r="V15" i="1" s="1"/>
  <c r="V48" i="1" s="1"/>
  <c r="AT39" i="1"/>
  <c r="AL3" i="1"/>
  <c r="AV36" i="1"/>
  <c r="AX52" i="1"/>
  <c r="AG34" i="1"/>
  <c r="A4" i="1"/>
  <c r="A37" i="1"/>
  <c r="AL1" i="1"/>
  <c r="AV34" i="1"/>
  <c r="BR38" i="1"/>
  <c r="BQ38" i="1"/>
  <c r="BP38" i="1"/>
  <c r="BL38" i="1"/>
  <c r="BM38" i="1"/>
  <c r="BY38" i="1"/>
  <c r="BX38" i="1"/>
  <c r="BW38" i="1"/>
  <c r="BV38" i="1"/>
  <c r="BS38" i="1"/>
  <c r="BK38" i="1"/>
  <c r="BJ38" i="1"/>
  <c r="U47" i="1"/>
  <c r="U14" i="1"/>
  <c r="AG39" i="1"/>
  <c r="A24" i="1"/>
  <c r="A57" i="1"/>
  <c r="AG40" i="1"/>
  <c r="AX8" i="1"/>
  <c r="AJ8" i="1"/>
  <c r="L25" i="1" s="1"/>
  <c r="L58" i="1" s="1"/>
  <c r="AT41" i="1"/>
  <c r="AX7" i="1"/>
  <c r="AT40" i="1"/>
  <c r="AJ7" i="1"/>
  <c r="AT37" i="1"/>
  <c r="AJ4" i="1"/>
  <c r="AX4" i="1"/>
  <c r="AV39" i="1"/>
  <c r="AL6" i="1"/>
  <c r="AV40" i="1"/>
  <c r="AL7" i="1"/>
  <c r="BM5" i="1"/>
  <c r="CH38" i="1" s="1"/>
  <c r="BL5" i="1"/>
  <c r="CG38" i="1" s="1"/>
  <c r="BJ5" i="1"/>
  <c r="CE38" i="1" s="1"/>
  <c r="N52" i="1" s="1"/>
  <c r="BK5" i="1"/>
  <c r="CF38" i="1" s="1"/>
  <c r="BI5" i="1"/>
  <c r="CD38" i="1" s="1"/>
  <c r="M52" i="1" s="1"/>
  <c r="BH5" i="1"/>
  <c r="CC38" i="1" s="1"/>
  <c r="AN5" i="1"/>
  <c r="Q15" i="1" s="1"/>
  <c r="Q48" i="1" s="1"/>
  <c r="AX38" i="1"/>
  <c r="AL2" i="1"/>
  <c r="AV35" i="1"/>
  <c r="AX40" i="1" l="1"/>
  <c r="AN7" i="1"/>
  <c r="G25" i="1" s="1"/>
  <c r="G58" i="1" s="1"/>
  <c r="BK7" i="1"/>
  <c r="CF40" i="1" s="1"/>
  <c r="BJ7" i="1"/>
  <c r="CE40" i="1" s="1"/>
  <c r="D64" i="1" s="1"/>
  <c r="BI7" i="1"/>
  <c r="CD40" i="1" s="1"/>
  <c r="BH7" i="1"/>
  <c r="CC40" i="1" s="1"/>
  <c r="B64" i="1" s="1"/>
  <c r="BM7" i="1"/>
  <c r="CH40" i="1" s="1"/>
  <c r="BL7" i="1"/>
  <c r="CG40" i="1" s="1"/>
  <c r="E45" i="1"/>
  <c r="I44" i="1"/>
  <c r="D43" i="1"/>
  <c r="B45" i="1"/>
  <c r="F44" i="1"/>
  <c r="AP57" i="1"/>
  <c r="E44" i="1"/>
  <c r="G43" i="1"/>
  <c r="E43" i="1"/>
  <c r="B43" i="1"/>
  <c r="AN57" i="1"/>
  <c r="C43" i="1"/>
  <c r="G42" i="1"/>
  <c r="I45" i="1"/>
  <c r="F42" i="1"/>
  <c r="G45" i="1"/>
  <c r="C45" i="1"/>
  <c r="B44" i="1"/>
  <c r="D45" i="1"/>
  <c r="D42" i="1"/>
  <c r="H44" i="1"/>
  <c r="G44" i="1"/>
  <c r="D44" i="1"/>
  <c r="C44" i="1"/>
  <c r="I42" i="1"/>
  <c r="H42" i="1"/>
  <c r="BH8" i="1"/>
  <c r="CC41" i="1" s="1"/>
  <c r="AX41" i="1"/>
  <c r="BM8" i="1"/>
  <c r="CH41" i="1" s="1"/>
  <c r="S64" i="1" s="1"/>
  <c r="BL8" i="1"/>
  <c r="CG41" i="1" s="1"/>
  <c r="Q64" i="1" s="1"/>
  <c r="BK8" i="1"/>
  <c r="CF41" i="1" s="1"/>
  <c r="O64" i="1" s="1"/>
  <c r="BJ8" i="1"/>
  <c r="CE41" i="1" s="1"/>
  <c r="BI8" i="1"/>
  <c r="CD41" i="1" s="1"/>
  <c r="AN8" i="1"/>
  <c r="Q25" i="1" s="1"/>
  <c r="Q58" i="1" s="1"/>
  <c r="BY41" i="1"/>
  <c r="BV41" i="1"/>
  <c r="BS41" i="1"/>
  <c r="Q63" i="1" s="1"/>
  <c r="BX41" i="1"/>
  <c r="BW41" i="1"/>
  <c r="BR41" i="1"/>
  <c r="BQ41" i="1"/>
  <c r="BP41" i="1"/>
  <c r="BM41" i="1"/>
  <c r="BL41" i="1"/>
  <c r="BK41" i="1"/>
  <c r="BJ41" i="1"/>
  <c r="BW39" i="1"/>
  <c r="BV39" i="1"/>
  <c r="BY39" i="1"/>
  <c r="BX39" i="1"/>
  <c r="BS39" i="1"/>
  <c r="BR39" i="1"/>
  <c r="Y53" i="1" s="1"/>
  <c r="BQ39" i="1"/>
  <c r="BP39" i="1"/>
  <c r="W53" i="1" s="1"/>
  <c r="BJ39" i="1"/>
  <c r="X52" i="1" s="1"/>
  <c r="BM39" i="1"/>
  <c r="AC52" i="1" s="1"/>
  <c r="BK39" i="1"/>
  <c r="Y52" i="1" s="1"/>
  <c r="BL39" i="1"/>
  <c r="AA52" i="1" s="1"/>
  <c r="AX39" i="1"/>
  <c r="AN6" i="1"/>
  <c r="AA15" i="1" s="1"/>
  <c r="AA48" i="1" s="1"/>
  <c r="BM6" i="1"/>
  <c r="CH39" i="1" s="1"/>
  <c r="AC54" i="1" s="1"/>
  <c r="BL6" i="1"/>
  <c r="CG39" i="1" s="1"/>
  <c r="BJ6" i="1"/>
  <c r="CE39" i="1" s="1"/>
  <c r="BK6" i="1"/>
  <c r="CF39" i="1" s="1"/>
  <c r="BI6" i="1"/>
  <c r="CD39" i="1" s="1"/>
  <c r="BH6" i="1"/>
  <c r="CC39" i="1" s="1"/>
  <c r="V54" i="1" s="1"/>
  <c r="Z52" i="1"/>
  <c r="AB54" i="1"/>
  <c r="AB52" i="1"/>
  <c r="AA55" i="1"/>
  <c r="Z54" i="1"/>
  <c r="AC55" i="1"/>
  <c r="AA54" i="1"/>
  <c r="W55" i="1"/>
  <c r="W54" i="1"/>
  <c r="X53" i="1"/>
  <c r="W52" i="1"/>
  <c r="AA53" i="1"/>
  <c r="V53" i="1"/>
  <c r="Y54" i="1"/>
  <c r="X54" i="1"/>
  <c r="V52" i="1"/>
  <c r="Y55" i="1"/>
  <c r="V55" i="1"/>
  <c r="AP62" i="1"/>
  <c r="X55" i="1"/>
  <c r="AN62" i="1"/>
  <c r="L5" i="1"/>
  <c r="L38" i="1" s="1"/>
  <c r="AN9" i="1"/>
  <c r="AA25" i="1" s="1"/>
  <c r="AA58" i="1" s="1"/>
  <c r="BK9" i="1"/>
  <c r="CF42" i="1" s="1"/>
  <c r="BJ9" i="1"/>
  <c r="CE42" i="1" s="1"/>
  <c r="X64" i="1" s="1"/>
  <c r="AX42" i="1"/>
  <c r="BM9" i="1"/>
  <c r="CH42" i="1" s="1"/>
  <c r="AC64" i="1" s="1"/>
  <c r="BI9" i="1"/>
  <c r="CD42" i="1" s="1"/>
  <c r="W64" i="1" s="1"/>
  <c r="BL9" i="1"/>
  <c r="CG42" i="1" s="1"/>
  <c r="AA64" i="1" s="1"/>
  <c r="BH9" i="1"/>
  <c r="CC42" i="1" s="1"/>
  <c r="BL1" i="1"/>
  <c r="CG34" i="1" s="1"/>
  <c r="BI1" i="1"/>
  <c r="CD34" i="1" s="1"/>
  <c r="C42" i="1" s="1"/>
  <c r="AN1" i="1"/>
  <c r="AX34" i="1"/>
  <c r="BH1" i="1"/>
  <c r="CC34" i="1" s="1"/>
  <c r="B42" i="1" s="1"/>
  <c r="BM1" i="1"/>
  <c r="CH34" i="1" s="1"/>
  <c r="BK1" i="1"/>
  <c r="CF34" i="1" s="1"/>
  <c r="E42" i="1" s="1"/>
  <c r="BJ1" i="1"/>
  <c r="CE34" i="1" s="1"/>
  <c r="BS42" i="1"/>
  <c r="AA63" i="1" s="1"/>
  <c r="BR42" i="1"/>
  <c r="BM42" i="1"/>
  <c r="BQ42" i="1"/>
  <c r="BP42" i="1"/>
  <c r="W63" i="1" s="1"/>
  <c r="BJ42" i="1"/>
  <c r="X62" i="1" s="1"/>
  <c r="BY42" i="1"/>
  <c r="BX42" i="1"/>
  <c r="BW42" i="1"/>
  <c r="BV42" i="1"/>
  <c r="BL42" i="1"/>
  <c r="BK42" i="1"/>
  <c r="Y62" i="1" s="1"/>
  <c r="BH2" i="1"/>
  <c r="CC35" i="1" s="1"/>
  <c r="L44" i="1" s="1"/>
  <c r="AX35" i="1"/>
  <c r="AN2" i="1"/>
  <c r="Q5" i="1" s="1"/>
  <c r="Q38" i="1" s="1"/>
  <c r="BM2" i="1"/>
  <c r="CH35" i="1" s="1"/>
  <c r="BL2" i="1"/>
  <c r="CG35" i="1" s="1"/>
  <c r="Q44" i="1" s="1"/>
  <c r="BJ2" i="1"/>
  <c r="CE35" i="1" s="1"/>
  <c r="N44" i="1" s="1"/>
  <c r="BK2" i="1"/>
  <c r="CF35" i="1" s="1"/>
  <c r="O44" i="1" s="1"/>
  <c r="BI2" i="1"/>
  <c r="CD35" i="1" s="1"/>
  <c r="M44" i="1" s="1"/>
  <c r="E64" i="1"/>
  <c r="C64" i="1"/>
  <c r="G63" i="1"/>
  <c r="E63" i="1"/>
  <c r="I65" i="1"/>
  <c r="G65" i="1"/>
  <c r="AP63" i="1"/>
  <c r="I62" i="1"/>
  <c r="H62" i="1"/>
  <c r="C63" i="1"/>
  <c r="D65" i="1"/>
  <c r="B63" i="1"/>
  <c r="I64" i="1"/>
  <c r="G64" i="1"/>
  <c r="F62" i="1"/>
  <c r="H64" i="1"/>
  <c r="F64" i="1"/>
  <c r="AN63" i="1"/>
  <c r="D62" i="1"/>
  <c r="C62" i="1"/>
  <c r="B62" i="1"/>
  <c r="E65" i="1"/>
  <c r="B65" i="1"/>
  <c r="C65" i="1"/>
  <c r="BW34" i="1"/>
  <c r="BY34" i="1"/>
  <c r="BX34" i="1"/>
  <c r="BR34" i="1"/>
  <c r="BM34" i="1"/>
  <c r="BL34" i="1"/>
  <c r="BJ34" i="1"/>
  <c r="BV34" i="1"/>
  <c r="BQ34" i="1"/>
  <c r="BK34" i="1"/>
  <c r="BS34" i="1"/>
  <c r="BP34" i="1"/>
  <c r="BJ35" i="1"/>
  <c r="N42" i="1" s="1"/>
  <c r="BL35" i="1"/>
  <c r="Q42" i="1" s="1"/>
  <c r="BK35" i="1"/>
  <c r="O42" i="1" s="1"/>
  <c r="BM35" i="1"/>
  <c r="S42" i="1" s="1"/>
  <c r="BX35" i="1"/>
  <c r="BR35" i="1"/>
  <c r="O43" i="1" s="1"/>
  <c r="BS35" i="1"/>
  <c r="Q43" i="1" s="1"/>
  <c r="BQ35" i="1"/>
  <c r="N43" i="1" s="1"/>
  <c r="BY35" i="1"/>
  <c r="BP35" i="1"/>
  <c r="BW35" i="1"/>
  <c r="BV35" i="1"/>
  <c r="B52" i="1"/>
  <c r="AN60" i="1"/>
  <c r="AP60" i="1"/>
  <c r="G55" i="1"/>
  <c r="E55" i="1"/>
  <c r="D55" i="1"/>
  <c r="B55" i="1"/>
  <c r="I52" i="1"/>
  <c r="C55" i="1"/>
  <c r="H52" i="1"/>
  <c r="G52" i="1"/>
  <c r="F52" i="1"/>
  <c r="D52" i="1"/>
  <c r="E54" i="1"/>
  <c r="C52" i="1"/>
  <c r="H54" i="1"/>
  <c r="F54" i="1"/>
  <c r="G53" i="1"/>
  <c r="B53" i="1"/>
  <c r="E53" i="1"/>
  <c r="C53" i="1"/>
  <c r="D53" i="1"/>
  <c r="I55" i="1"/>
  <c r="Y65" i="1"/>
  <c r="X65" i="1"/>
  <c r="W62" i="1"/>
  <c r="W65" i="1"/>
  <c r="V62" i="1"/>
  <c r="V65" i="1"/>
  <c r="Z64" i="1"/>
  <c r="V64" i="1"/>
  <c r="AP65" i="1"/>
  <c r="Z62" i="1"/>
  <c r="Y64" i="1"/>
  <c r="AN65" i="1"/>
  <c r="Y63" i="1"/>
  <c r="X63" i="1"/>
  <c r="AC65" i="1"/>
  <c r="V63" i="1"/>
  <c r="AA65" i="1"/>
  <c r="AB64" i="1"/>
  <c r="AC62" i="1"/>
  <c r="AA62" i="1"/>
  <c r="AB62" i="1"/>
  <c r="AN3" i="1"/>
  <c r="AA5" i="1" s="1"/>
  <c r="AA38" i="1" s="1"/>
  <c r="BK3" i="1"/>
  <c r="CF36" i="1" s="1"/>
  <c r="AX36" i="1"/>
  <c r="BJ3" i="1"/>
  <c r="CE36" i="1" s="1"/>
  <c r="X44" i="1" s="1"/>
  <c r="BL3" i="1"/>
  <c r="CG36" i="1" s="1"/>
  <c r="BM3" i="1"/>
  <c r="CH36" i="1" s="1"/>
  <c r="BI3" i="1"/>
  <c r="CD36" i="1" s="1"/>
  <c r="W44" i="1" s="1"/>
  <c r="BH3" i="1"/>
  <c r="CC36" i="1" s="1"/>
  <c r="V44" i="1" s="1"/>
  <c r="AK61" i="1"/>
  <c r="BW37" i="1"/>
  <c r="BV37" i="1"/>
  <c r="BS37" i="1"/>
  <c r="BQ37" i="1"/>
  <c r="BP37" i="1"/>
  <c r="BR37" i="1"/>
  <c r="BM37" i="1"/>
  <c r="BL37" i="1"/>
  <c r="BK37" i="1"/>
  <c r="E52" i="1" s="1"/>
  <c r="BJ37" i="1"/>
  <c r="BY37" i="1"/>
  <c r="BX37" i="1"/>
  <c r="Z42" i="1"/>
  <c r="V42" i="1"/>
  <c r="W42" i="1"/>
  <c r="AN59" i="1"/>
  <c r="AC44" i="1"/>
  <c r="V43" i="1"/>
  <c r="AB44" i="1"/>
  <c r="AA44" i="1"/>
  <c r="AP59" i="1"/>
  <c r="Y44" i="1"/>
  <c r="Z44" i="1"/>
  <c r="AB42" i="1"/>
  <c r="X45" i="1"/>
  <c r="Y43" i="1"/>
  <c r="AC45" i="1"/>
  <c r="AA45" i="1"/>
  <c r="Y45" i="1"/>
  <c r="W45" i="1"/>
  <c r="V45" i="1"/>
  <c r="AN4" i="1"/>
  <c r="G15" i="1" s="1"/>
  <c r="G48" i="1" s="1"/>
  <c r="AX37" i="1"/>
  <c r="BL4" i="1"/>
  <c r="CG37" i="1" s="1"/>
  <c r="G54" i="1" s="1"/>
  <c r="BH4" i="1"/>
  <c r="CC37" i="1" s="1"/>
  <c r="B54" i="1" s="1"/>
  <c r="BJ4" i="1"/>
  <c r="CE37" i="1" s="1"/>
  <c r="D54" i="1" s="1"/>
  <c r="BI4" i="1"/>
  <c r="CD37" i="1" s="1"/>
  <c r="C54" i="1" s="1"/>
  <c r="BM4" i="1"/>
  <c r="CH37" i="1" s="1"/>
  <c r="I54" i="1" s="1"/>
  <c r="BK4" i="1"/>
  <c r="CF37" i="1" s="1"/>
  <c r="B15" i="1"/>
  <c r="B48" i="1" s="1"/>
  <c r="B25" i="1"/>
  <c r="B58" i="1" s="1"/>
  <c r="Q45" i="1"/>
  <c r="R44" i="1"/>
  <c r="O45" i="1"/>
  <c r="N45" i="1"/>
  <c r="P44" i="1"/>
  <c r="L45" i="1"/>
  <c r="L43" i="1"/>
  <c r="M45" i="1"/>
  <c r="M43" i="1"/>
  <c r="M42" i="1"/>
  <c r="S44" i="1"/>
  <c r="S45" i="1"/>
  <c r="AN58" i="1"/>
  <c r="L42" i="1"/>
  <c r="P42" i="1"/>
  <c r="AP58" i="1"/>
  <c r="R42" i="1"/>
  <c r="V5" i="1"/>
  <c r="V38" i="1" s="1"/>
  <c r="BY36" i="1"/>
  <c r="BW36" i="1"/>
  <c r="BX36" i="1"/>
  <c r="BR36" i="1"/>
  <c r="BM36" i="1"/>
  <c r="AC42" i="1" s="1"/>
  <c r="BL36" i="1"/>
  <c r="AA42" i="1" s="1"/>
  <c r="BS36" i="1"/>
  <c r="AA43" i="1" s="1"/>
  <c r="BQ36" i="1"/>
  <c r="X43" i="1" s="1"/>
  <c r="BP36" i="1"/>
  <c r="W43" i="1" s="1"/>
  <c r="BJ36" i="1"/>
  <c r="X42" i="1" s="1"/>
  <c r="BK36" i="1"/>
  <c r="Y42" i="1" s="1"/>
  <c r="BV36" i="1"/>
  <c r="AR61" i="1"/>
  <c r="AS61" i="1"/>
  <c r="AM61" i="1"/>
  <c r="BX40" i="1"/>
  <c r="BS40" i="1"/>
  <c r="BR40" i="1"/>
  <c r="BJ40" i="1"/>
  <c r="BP40" i="1"/>
  <c r="BM40" i="1"/>
  <c r="BQ40" i="1"/>
  <c r="D63" i="1" s="1"/>
  <c r="BY40" i="1"/>
  <c r="BW40" i="1"/>
  <c r="BV40" i="1"/>
  <c r="BK40" i="1"/>
  <c r="E62" i="1" s="1"/>
  <c r="BL40" i="1"/>
  <c r="G62" i="1" s="1"/>
  <c r="M63" i="1"/>
  <c r="AN64" i="1"/>
  <c r="L63" i="1"/>
  <c r="S65" i="1"/>
  <c r="R62" i="1"/>
  <c r="S62" i="1"/>
  <c r="N65" i="1"/>
  <c r="O62" i="1"/>
  <c r="L62" i="1"/>
  <c r="Q62" i="1"/>
  <c r="R64" i="1"/>
  <c r="N62" i="1"/>
  <c r="P62" i="1"/>
  <c r="M62" i="1"/>
  <c r="P64" i="1"/>
  <c r="Q65" i="1"/>
  <c r="O63" i="1"/>
  <c r="O65" i="1"/>
  <c r="N64" i="1"/>
  <c r="N63" i="1"/>
  <c r="M65" i="1"/>
  <c r="M64" i="1"/>
  <c r="L64" i="1"/>
  <c r="L65" i="1"/>
  <c r="AP64" i="1"/>
  <c r="AK58" i="1" l="1"/>
  <c r="AS59" i="1"/>
  <c r="AR59" i="1"/>
  <c r="AM59" i="1"/>
  <c r="AK63" i="1"/>
  <c r="G5" i="1"/>
  <c r="G38" i="1" s="1"/>
  <c r="AN11" i="1"/>
  <c r="AM65" i="1"/>
  <c r="AS65" i="1"/>
  <c r="AR65" i="1"/>
  <c r="AK57" i="1"/>
  <c r="AK59" i="1"/>
  <c r="AS57" i="1"/>
  <c r="AR57" i="1"/>
  <c r="AM57" i="1"/>
  <c r="AK64" i="1"/>
  <c r="AS63" i="1"/>
  <c r="AR63" i="1"/>
  <c r="AM63" i="1"/>
  <c r="AK62" i="1"/>
  <c r="AR60" i="1"/>
  <c r="AS60" i="1"/>
  <c r="AM60" i="1"/>
  <c r="AS62" i="1"/>
  <c r="AM62" i="1"/>
  <c r="AR62" i="1"/>
  <c r="AM64" i="1"/>
  <c r="AR64" i="1"/>
  <c r="AS64" i="1"/>
  <c r="AM58" i="1"/>
  <c r="AR58" i="1"/>
  <c r="AS58" i="1"/>
  <c r="AK60" i="1"/>
  <c r="AK65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<sst xmlns="http://schemas.openxmlformats.org/spreadsheetml/2006/main" count="122" uniqueCount="81">
  <si>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4" eb="16">
      <t>クライド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</si>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</sst>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2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7D96FD3-50E0-468C-95BC-F7F2205532DA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B943A83-2C7D-4059-B927-5A34C4C4A6F3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2EE0B3F-7E57-4E63-B1ED-CDC94E0067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D7D3510-ED2F-493D-A054-35CFF9112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D97B981E-71C8-4372-9F7C-BB2152FF2D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94690CB5-6744-4648-9639-32CC83D944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C8D90588-7856-4816-9960-2472594853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BA3E799B-8153-4A0C-B94B-F9FE96166C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869C9E77-047F-48B5-8FD0-CDA61274DD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C575CF5-F539-4907-9D31-51D9B3B691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F64CD408-FCA4-421A-8788-BC9322824A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53112EB0-F4B5-4889-B57E-E1B1E3F424C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0C476754-C60F-47DB-8805-7FA37204AF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6B694981-60F5-4679-BF7E-F3915519EC8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2B5DC58-5395-466B-BD41-67814108463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219E79A6-3738-4138-A7C5-A3885569992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23320A75-C0D2-4CA9-94C2-18CDA50871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EEA2A1D6-9EEE-422E-B1A3-DF4175F7CD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CBAB9113-8D89-48D4-A39D-F1A7C3133F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4036D27A-8496-4D92-9DA9-76F17E2D80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58FEAA5A-8CD4-4F1C-97D3-F2FEDE2D91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6695AEBF-49FB-4DE9-86CB-DA5E9D9FF2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3B59D461-6B6C-4FFD-BEBB-47FD53E14D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E0A4BED9-75E4-499A-A109-C6C9243184B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8C17E20C-6D3C-4219-9F76-729CAA25EA6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line_C/&#24335;&#12539;&#23567;&#25968;&#31532;&#20108;&#20301;&#215;&#25972;&#25968;%20&#20301;&#21462;&#12426;&#32218;.xlsx" TargetMode="External"/><Relationship Id="rId1" Type="http://schemas.openxmlformats.org/officeDocument/2006/relationships/externalLinkPath" Target="&#24335;&#12539;&#23567;&#25968;&#31532;&#2010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6F61D-1259-48F9-80C6-D1EAFF89C990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G</v>
      </c>
      <c r="AH1" s="4"/>
      <c r="AI1" s="5" t="s">
        <v>1</v>
      </c>
      <c r="AJ1" s="6">
        <f ca="1">AT1*AP1</f>
        <v>0.98</v>
      </c>
      <c r="AK1" s="6" t="str">
        <f t="shared" ref="AK1:AM9" si="1">AU1</f>
        <v>×</v>
      </c>
      <c r="AL1" s="6">
        <f t="shared" ca="1" si="1"/>
        <v>60</v>
      </c>
      <c r="AM1" s="6" t="str">
        <f t="shared" si="1"/>
        <v>＝</v>
      </c>
      <c r="AN1" s="7">
        <f ca="1">AX1*AP1</f>
        <v>58.800000000000004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98</v>
      </c>
      <c r="AU1" s="6" t="s">
        <v>2</v>
      </c>
      <c r="AV1" s="6">
        <f t="shared" ref="AV1:AV9" ca="1" si="4">BD1*100+BE1*10+BF1</f>
        <v>60</v>
      </c>
      <c r="AW1" s="6" t="s">
        <v>3</v>
      </c>
      <c r="AX1" s="6">
        <f ca="1">AT1*AV1</f>
        <v>5880</v>
      </c>
      <c r="AY1" s="5"/>
      <c r="AZ1" s="6">
        <f ca="1">BO1</f>
        <v>0</v>
      </c>
      <c r="BA1" s="11">
        <f t="shared" ref="BA1:BA9" ca="1" si="5">BP1</f>
        <v>9</v>
      </c>
      <c r="BB1" s="12">
        <f ca="1">IF(AND(BO1=0,BP1=0,BQ1=0),RANDBETWEEN(2,9),BQ1)</f>
        <v>8</v>
      </c>
      <c r="BC1" s="5"/>
      <c r="BD1" s="6">
        <f t="shared" ref="BD1:BE9" ca="1" si="6">BS1</f>
        <v>0</v>
      </c>
      <c r="BE1" s="11">
        <f ca="1">BT1</f>
        <v>6</v>
      </c>
      <c r="BF1" s="12">
        <f ca="1">IF(AND(BS1=0,BT1=0,BU1=0),RANDBETWEEN(2,9),BU1)</f>
        <v>0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5</v>
      </c>
      <c r="BK1" s="6">
        <f ca="1">MOD(ROUNDDOWN($AX1/100,0),10)</f>
        <v>8</v>
      </c>
      <c r="BL1" s="6">
        <f ca="1">MOD(ROUNDDOWN($AX1/10,0),10)</f>
        <v>8</v>
      </c>
      <c r="BM1" s="6">
        <f ca="1">MOD(ROUNDDOWN($AX1/1,0),10)</f>
        <v>0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9</v>
      </c>
      <c r="BQ1" s="6">
        <f t="shared" ref="BQ1:BQ9" ca="1" si="9">VLOOKUP($DG1,$DI$1:$DK$100,2,FALSE)</f>
        <v>8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6</v>
      </c>
      <c r="BU1" s="6">
        <f t="shared" ref="BU1:BU9" ca="1" si="12">VLOOKUP($DG1,$DI$1:$DK$100,3,FALSE)</f>
        <v>0</v>
      </c>
      <c r="CQ1" s="13" t="s">
        <v>4</v>
      </c>
      <c r="CR1" s="14">
        <f ca="1">RAND()</f>
        <v>0.49906505353483421</v>
      </c>
      <c r="CS1" s="15">
        <f t="shared" ref="CS1:CS10" ca="1" si="13">RANK(CR1,$CR$1:$CR$106,)</f>
        <v>5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6.6002635296027234E-2</v>
      </c>
      <c r="CZ1" s="15">
        <f t="shared" ref="CZ1:CZ64" ca="1" si="14">RANK(CY1,$CY$1:$CY$100,)</f>
        <v>78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ca="1">RAND()</f>
        <v>0.19290320860983323</v>
      </c>
      <c r="DG1" s="15">
        <f t="shared" ref="DG1:DG64" ca="1" si="15">RANK(DF1,$DF$1:$DF$100,)</f>
        <v>71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0.39</v>
      </c>
      <c r="AK2" s="6" t="str">
        <f t="shared" si="1"/>
        <v>×</v>
      </c>
      <c r="AL2" s="6">
        <f t="shared" ca="1" si="1"/>
        <v>98</v>
      </c>
      <c r="AM2" s="6" t="str">
        <f t="shared" si="1"/>
        <v>＝</v>
      </c>
      <c r="AN2" s="7">
        <f t="shared" ref="AN2:AN9" ca="1" si="17">AX2*AP2</f>
        <v>38.22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39</v>
      </c>
      <c r="AU2" s="6" t="s">
        <v>2</v>
      </c>
      <c r="AV2" s="6">
        <f t="shared" ca="1" si="4"/>
        <v>98</v>
      </c>
      <c r="AW2" s="6" t="s">
        <v>3</v>
      </c>
      <c r="AX2" s="6">
        <f t="shared" ref="AX2:AX9" ca="1" si="19">AT2*AV2</f>
        <v>3822</v>
      </c>
      <c r="AY2" s="5"/>
      <c r="AZ2" s="6">
        <f t="shared" ref="AZ2:AZ9" ca="1" si="20">BO2</f>
        <v>0</v>
      </c>
      <c r="BA2" s="11">
        <f t="shared" ca="1" si="5"/>
        <v>3</v>
      </c>
      <c r="BB2" s="12">
        <f t="shared" ref="BB2:BB9" ca="1" si="21">IF(AND(BO2=0,BP2=0,BQ2=0),RANDBETWEEN(2,9),BQ2)</f>
        <v>9</v>
      </c>
      <c r="BC2" s="5"/>
      <c r="BD2" s="6">
        <f t="shared" ca="1" si="6"/>
        <v>0</v>
      </c>
      <c r="BE2" s="11">
        <f t="shared" ca="1" si="6"/>
        <v>9</v>
      </c>
      <c r="BF2" s="12">
        <f t="shared" ref="BF2:BF9" ca="1" si="22">IF(AND(BS2=0,BT2=0,BU2=0),RANDBETWEEN(2,9),BU2)</f>
        <v>8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3</v>
      </c>
      <c r="BK2" s="6">
        <f t="shared" ref="BK2:BK9" ca="1" si="26">MOD(ROUNDDOWN($AX2/100,0),10)</f>
        <v>8</v>
      </c>
      <c r="BL2" s="6">
        <f t="shared" ref="BL2:BL9" ca="1" si="27">MOD(ROUNDDOWN($AX2/10,0),10)</f>
        <v>2</v>
      </c>
      <c r="BM2" s="6">
        <f t="shared" ref="BM2:BM9" ca="1" si="28">MOD(ROUNDDOWN($AX2/1,0),10)</f>
        <v>2</v>
      </c>
      <c r="BO2" s="6">
        <f t="shared" ca="1" si="7"/>
        <v>0</v>
      </c>
      <c r="BP2" s="6">
        <f t="shared" ca="1" si="8"/>
        <v>3</v>
      </c>
      <c r="BQ2" s="6">
        <f t="shared" ca="1" si="9"/>
        <v>9</v>
      </c>
      <c r="BR2" s="5"/>
      <c r="BS2" s="6">
        <f t="shared" ca="1" si="10"/>
        <v>0</v>
      </c>
      <c r="BT2" s="6">
        <f t="shared" ca="1" si="11"/>
        <v>9</v>
      </c>
      <c r="BU2" s="6">
        <f t="shared" ca="1" si="12"/>
        <v>8</v>
      </c>
      <c r="CR2" s="14">
        <f t="shared" ref="CR2:CR10" ca="1" si="29">RAND()</f>
        <v>0.54124376929002116</v>
      </c>
      <c r="CS2" s="15">
        <f t="shared" ca="1" si="13"/>
        <v>4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65" ca="1" si="30">RAND()</f>
        <v>0.71820516506610854</v>
      </c>
      <c r="CZ2" s="15">
        <f t="shared" ca="1" si="14"/>
        <v>27</v>
      </c>
      <c r="DA2" s="5"/>
      <c r="DB2" s="5">
        <v>2</v>
      </c>
      <c r="DC2" s="16">
        <v>1</v>
      </c>
      <c r="DD2" s="16">
        <v>2</v>
      </c>
      <c r="DF2" s="14">
        <f t="shared" ref="DF2:DF65" ca="1" si="31">RAND()</f>
        <v>4.3211749530349675E-3</v>
      </c>
      <c r="DG2" s="15">
        <f t="shared" ca="1" si="15"/>
        <v>89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0.62</v>
      </c>
      <c r="AK3" s="6" t="str">
        <f t="shared" si="1"/>
        <v>×</v>
      </c>
      <c r="AL3" s="6">
        <f t="shared" ca="1" si="1"/>
        <v>73</v>
      </c>
      <c r="AM3" s="6" t="str">
        <f t="shared" si="1"/>
        <v>＝</v>
      </c>
      <c r="AN3" s="7">
        <f t="shared" ca="1" si="17"/>
        <v>45.26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62</v>
      </c>
      <c r="AU3" s="6" t="s">
        <v>2</v>
      </c>
      <c r="AV3" s="6">
        <f t="shared" ca="1" si="4"/>
        <v>73</v>
      </c>
      <c r="AW3" s="6" t="s">
        <v>3</v>
      </c>
      <c r="AX3" s="6">
        <f t="shared" ca="1" si="19"/>
        <v>4526</v>
      </c>
      <c r="AY3" s="5"/>
      <c r="AZ3" s="6">
        <f t="shared" ca="1" si="20"/>
        <v>0</v>
      </c>
      <c r="BA3" s="11">
        <f t="shared" ca="1" si="5"/>
        <v>6</v>
      </c>
      <c r="BB3" s="12">
        <f t="shared" ca="1" si="21"/>
        <v>2</v>
      </c>
      <c r="BC3" s="5"/>
      <c r="BD3" s="6">
        <f t="shared" ca="1" si="6"/>
        <v>0</v>
      </c>
      <c r="BE3" s="11">
        <f t="shared" ca="1" si="6"/>
        <v>7</v>
      </c>
      <c r="BF3" s="12">
        <f t="shared" ca="1" si="22"/>
        <v>3</v>
      </c>
      <c r="BH3" s="6">
        <f t="shared" ca="1" si="23"/>
        <v>0</v>
      </c>
      <c r="BI3" s="6">
        <f t="shared" ca="1" si="24"/>
        <v>0</v>
      </c>
      <c r="BJ3" s="6">
        <f t="shared" ca="1" si="25"/>
        <v>4</v>
      </c>
      <c r="BK3" s="6">
        <f t="shared" ca="1" si="26"/>
        <v>5</v>
      </c>
      <c r="BL3" s="6">
        <f t="shared" ca="1" si="27"/>
        <v>2</v>
      </c>
      <c r="BM3" s="6">
        <f t="shared" ca="1" si="28"/>
        <v>6</v>
      </c>
      <c r="BO3" s="6">
        <f t="shared" ca="1" si="7"/>
        <v>0</v>
      </c>
      <c r="BP3" s="6">
        <f t="shared" ca="1" si="8"/>
        <v>6</v>
      </c>
      <c r="BQ3" s="6">
        <f t="shared" ca="1" si="9"/>
        <v>2</v>
      </c>
      <c r="BR3" s="5"/>
      <c r="BS3" s="6">
        <f t="shared" ca="1" si="10"/>
        <v>0</v>
      </c>
      <c r="BT3" s="6">
        <f t="shared" ca="1" si="11"/>
        <v>7</v>
      </c>
      <c r="BU3" s="6">
        <f t="shared" ca="1" si="12"/>
        <v>3</v>
      </c>
      <c r="CR3" s="14">
        <f t="shared" ca="1" si="29"/>
        <v>0.46968258196573298</v>
      </c>
      <c r="CS3" s="15">
        <f t="shared" ca="1" si="13"/>
        <v>6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0.45360122227446709</v>
      </c>
      <c r="CZ3" s="15">
        <f t="shared" ca="1" si="14"/>
        <v>52</v>
      </c>
      <c r="DA3" s="5"/>
      <c r="DB3" s="5">
        <v>3</v>
      </c>
      <c r="DC3" s="16">
        <v>1</v>
      </c>
      <c r="DD3" s="16">
        <v>3</v>
      </c>
      <c r="DF3" s="14">
        <f t="shared" ca="1" si="31"/>
        <v>0.88089427919825491</v>
      </c>
      <c r="DG3" s="15">
        <f t="shared" ca="1" si="15"/>
        <v>14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G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0.47000000000000003</v>
      </c>
      <c r="AK4" s="6" t="str">
        <f t="shared" si="1"/>
        <v>×</v>
      </c>
      <c r="AL4" s="6">
        <f t="shared" ca="1" si="1"/>
        <v>16</v>
      </c>
      <c r="AM4" s="6" t="str">
        <f t="shared" si="1"/>
        <v>＝</v>
      </c>
      <c r="AN4" s="7">
        <f t="shared" ca="1" si="17"/>
        <v>7.5200000000000005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47</v>
      </c>
      <c r="AU4" s="6" t="s">
        <v>2</v>
      </c>
      <c r="AV4" s="6">
        <f t="shared" ca="1" si="4"/>
        <v>16</v>
      </c>
      <c r="AW4" s="6" t="s">
        <v>3</v>
      </c>
      <c r="AX4" s="6">
        <f t="shared" ca="1" si="19"/>
        <v>752</v>
      </c>
      <c r="AY4" s="5"/>
      <c r="AZ4" s="6">
        <f t="shared" ca="1" si="20"/>
        <v>0</v>
      </c>
      <c r="BA4" s="11">
        <f t="shared" ca="1" si="5"/>
        <v>4</v>
      </c>
      <c r="BB4" s="12">
        <f t="shared" ca="1" si="21"/>
        <v>7</v>
      </c>
      <c r="BC4" s="5"/>
      <c r="BD4" s="6">
        <f t="shared" ca="1" si="6"/>
        <v>0</v>
      </c>
      <c r="BE4" s="11">
        <f t="shared" ca="1" si="6"/>
        <v>1</v>
      </c>
      <c r="BF4" s="12">
        <f t="shared" ca="1" si="22"/>
        <v>6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7</v>
      </c>
      <c r="BL4" s="6">
        <f t="shared" ca="1" si="27"/>
        <v>5</v>
      </c>
      <c r="BM4" s="6">
        <f t="shared" ca="1" si="28"/>
        <v>2</v>
      </c>
      <c r="BO4" s="6">
        <f t="shared" ca="1" si="7"/>
        <v>0</v>
      </c>
      <c r="BP4" s="6">
        <f t="shared" ca="1" si="8"/>
        <v>4</v>
      </c>
      <c r="BQ4" s="6">
        <f t="shared" ca="1" si="9"/>
        <v>7</v>
      </c>
      <c r="BR4" s="5"/>
      <c r="BS4" s="6">
        <f t="shared" ca="1" si="10"/>
        <v>0</v>
      </c>
      <c r="BT4" s="6">
        <f t="shared" ca="1" si="11"/>
        <v>1</v>
      </c>
      <c r="BU4" s="6">
        <f t="shared" ca="1" si="12"/>
        <v>6</v>
      </c>
      <c r="CR4" s="14">
        <f t="shared" ca="1" si="29"/>
        <v>0.6891879980201745</v>
      </c>
      <c r="CS4" s="15">
        <f t="shared" ca="1" si="13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0.69899849635166733</v>
      </c>
      <c r="CZ4" s="15">
        <f t="shared" ca="1" si="14"/>
        <v>28</v>
      </c>
      <c r="DA4" s="5"/>
      <c r="DB4" s="5">
        <v>4</v>
      </c>
      <c r="DC4" s="16">
        <v>1</v>
      </c>
      <c r="DD4" s="16">
        <v>4</v>
      </c>
      <c r="DF4" s="14">
        <f t="shared" ca="1" si="31"/>
        <v>0.28829148719734587</v>
      </c>
      <c r="DG4" s="15">
        <f t="shared" ca="1" si="15"/>
        <v>67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0.98×60＝</v>
      </c>
      <c r="C5" s="32"/>
      <c r="D5" s="32"/>
      <c r="E5" s="32"/>
      <c r="F5" s="32"/>
      <c r="G5" s="33">
        <f ca="1">AN1</f>
        <v>58.800000000000004</v>
      </c>
      <c r="H5" s="33"/>
      <c r="I5" s="34"/>
      <c r="J5" s="35"/>
      <c r="K5" s="30"/>
      <c r="L5" s="31" t="str">
        <f ca="1">AJ2&amp;AK2&amp;AL2&amp;AM2</f>
        <v>0.39×98＝</v>
      </c>
      <c r="M5" s="32"/>
      <c r="N5" s="32"/>
      <c r="O5" s="32"/>
      <c r="P5" s="32"/>
      <c r="Q5" s="33">
        <f ca="1">AN2</f>
        <v>38.22</v>
      </c>
      <c r="R5" s="33"/>
      <c r="S5" s="34"/>
      <c r="T5" s="35"/>
      <c r="U5" s="30"/>
      <c r="V5" s="31" t="str">
        <f ca="1">AJ3&amp;AK3&amp;AL3&amp;AM3</f>
        <v>0.62×73＝</v>
      </c>
      <c r="W5" s="32"/>
      <c r="X5" s="32"/>
      <c r="Y5" s="32"/>
      <c r="Z5" s="32"/>
      <c r="AA5" s="33">
        <f ca="1">AN3</f>
        <v>45.26</v>
      </c>
      <c r="AB5" s="33"/>
      <c r="AC5" s="34"/>
      <c r="AD5" s="36"/>
      <c r="AG5" s="4" t="str">
        <f t="shared" ca="1" si="0"/>
        <v>G</v>
      </c>
      <c r="AH5" s="4"/>
      <c r="AI5" s="5" t="s">
        <v>12</v>
      </c>
      <c r="AJ5" s="6">
        <f t="shared" ca="1" si="16"/>
        <v>0.64</v>
      </c>
      <c r="AK5" s="6" t="str">
        <f t="shared" si="1"/>
        <v>×</v>
      </c>
      <c r="AL5" s="6">
        <f t="shared" ca="1" si="1"/>
        <v>20</v>
      </c>
      <c r="AM5" s="6" t="str">
        <f t="shared" si="1"/>
        <v>＝</v>
      </c>
      <c r="AN5" s="7">
        <f t="shared" ca="1" si="17"/>
        <v>12.8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64</v>
      </c>
      <c r="AU5" s="6" t="s">
        <v>2</v>
      </c>
      <c r="AV5" s="6">
        <f t="shared" ca="1" si="4"/>
        <v>20</v>
      </c>
      <c r="AW5" s="6" t="s">
        <v>3</v>
      </c>
      <c r="AX5" s="6">
        <f t="shared" ca="1" si="19"/>
        <v>1280</v>
      </c>
      <c r="AY5" s="5"/>
      <c r="AZ5" s="6">
        <f t="shared" ca="1" si="20"/>
        <v>0</v>
      </c>
      <c r="BA5" s="11">
        <f t="shared" ca="1" si="5"/>
        <v>6</v>
      </c>
      <c r="BB5" s="12">
        <f t="shared" ca="1" si="21"/>
        <v>4</v>
      </c>
      <c r="BC5" s="5"/>
      <c r="BD5" s="6">
        <f t="shared" ca="1" si="6"/>
        <v>0</v>
      </c>
      <c r="BE5" s="11">
        <f t="shared" ca="1" si="6"/>
        <v>2</v>
      </c>
      <c r="BF5" s="12">
        <f t="shared" ca="1" si="22"/>
        <v>0</v>
      </c>
      <c r="BH5" s="6">
        <f t="shared" ca="1" si="23"/>
        <v>0</v>
      </c>
      <c r="BI5" s="6">
        <f t="shared" ca="1" si="24"/>
        <v>0</v>
      </c>
      <c r="BJ5" s="6">
        <f t="shared" ca="1" si="25"/>
        <v>1</v>
      </c>
      <c r="BK5" s="6">
        <f t="shared" ca="1" si="26"/>
        <v>2</v>
      </c>
      <c r="BL5" s="6">
        <f t="shared" ca="1" si="27"/>
        <v>8</v>
      </c>
      <c r="BM5" s="6">
        <f t="shared" ca="1" si="28"/>
        <v>0</v>
      </c>
      <c r="BO5" s="6">
        <f t="shared" ca="1" si="7"/>
        <v>0</v>
      </c>
      <c r="BP5" s="6">
        <f t="shared" ca="1" si="8"/>
        <v>6</v>
      </c>
      <c r="BQ5" s="6">
        <f t="shared" ca="1" si="9"/>
        <v>4</v>
      </c>
      <c r="BR5" s="5"/>
      <c r="BS5" s="6">
        <f t="shared" ca="1" si="10"/>
        <v>0</v>
      </c>
      <c r="BT5" s="6">
        <f t="shared" ca="1" si="11"/>
        <v>2</v>
      </c>
      <c r="BU5" s="6">
        <f t="shared" ca="1" si="12"/>
        <v>0</v>
      </c>
      <c r="CR5" s="14">
        <f t="shared" ca="1" si="29"/>
        <v>0.3487244192773078</v>
      </c>
      <c r="CS5" s="15">
        <f t="shared" ca="1" si="13"/>
        <v>9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0.51390317045852585</v>
      </c>
      <c r="CZ5" s="15">
        <f t="shared" ca="1" si="14"/>
        <v>47</v>
      </c>
      <c r="DA5" s="5"/>
      <c r="DB5" s="5">
        <v>5</v>
      </c>
      <c r="DC5" s="16">
        <v>1</v>
      </c>
      <c r="DD5" s="16">
        <v>5</v>
      </c>
      <c r="DF5" s="14">
        <f t="shared" ca="1" si="31"/>
        <v>0.59805393910929638</v>
      </c>
      <c r="DG5" s="15">
        <f t="shared" ca="1" si="15"/>
        <v>31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0.89</v>
      </c>
      <c r="AK6" s="6" t="str">
        <f t="shared" si="1"/>
        <v>×</v>
      </c>
      <c r="AL6" s="6">
        <f t="shared" ca="1" si="1"/>
        <v>65</v>
      </c>
      <c r="AM6" s="6" t="str">
        <f t="shared" si="1"/>
        <v>＝</v>
      </c>
      <c r="AN6" s="7">
        <f t="shared" ca="1" si="17"/>
        <v>57.85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89</v>
      </c>
      <c r="AU6" s="6" t="s">
        <v>2</v>
      </c>
      <c r="AV6" s="6">
        <f t="shared" ca="1" si="4"/>
        <v>65</v>
      </c>
      <c r="AW6" s="6" t="s">
        <v>3</v>
      </c>
      <c r="AX6" s="6">
        <f t="shared" ca="1" si="19"/>
        <v>5785</v>
      </c>
      <c r="AY6" s="5"/>
      <c r="AZ6" s="6">
        <f t="shared" ca="1" si="20"/>
        <v>0</v>
      </c>
      <c r="BA6" s="11">
        <f t="shared" ca="1" si="5"/>
        <v>8</v>
      </c>
      <c r="BB6" s="12">
        <f t="shared" ca="1" si="21"/>
        <v>9</v>
      </c>
      <c r="BC6" s="5"/>
      <c r="BD6" s="6">
        <f t="shared" ca="1" si="6"/>
        <v>0</v>
      </c>
      <c r="BE6" s="11">
        <f t="shared" ca="1" si="6"/>
        <v>6</v>
      </c>
      <c r="BF6" s="12">
        <f t="shared" ca="1" si="22"/>
        <v>5</v>
      </c>
      <c r="BH6" s="6">
        <f t="shared" ca="1" si="23"/>
        <v>0</v>
      </c>
      <c r="BI6" s="6">
        <f t="shared" ca="1" si="24"/>
        <v>0</v>
      </c>
      <c r="BJ6" s="6">
        <f t="shared" ca="1" si="25"/>
        <v>5</v>
      </c>
      <c r="BK6" s="6">
        <f t="shared" ca="1" si="26"/>
        <v>7</v>
      </c>
      <c r="BL6" s="6">
        <f t="shared" ca="1" si="27"/>
        <v>8</v>
      </c>
      <c r="BM6" s="6">
        <f t="shared" ca="1" si="28"/>
        <v>5</v>
      </c>
      <c r="BO6" s="6">
        <f t="shared" ca="1" si="7"/>
        <v>0</v>
      </c>
      <c r="BP6" s="6">
        <f t="shared" ca="1" si="8"/>
        <v>8</v>
      </c>
      <c r="BQ6" s="6">
        <f t="shared" ca="1" si="9"/>
        <v>9</v>
      </c>
      <c r="BR6" s="5"/>
      <c r="BS6" s="6">
        <f t="shared" ca="1" si="10"/>
        <v>0</v>
      </c>
      <c r="BT6" s="6">
        <f t="shared" ca="1" si="11"/>
        <v>6</v>
      </c>
      <c r="BU6" s="6">
        <f t="shared" ca="1" si="12"/>
        <v>5</v>
      </c>
      <c r="CR6" s="14">
        <f t="shared" ca="1" si="29"/>
        <v>0.45276606790245477</v>
      </c>
      <c r="CS6" s="15">
        <f t="shared" ca="1" si="13"/>
        <v>7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0.19212407373660456</v>
      </c>
      <c r="CZ6" s="15">
        <f t="shared" ca="1" si="14"/>
        <v>69</v>
      </c>
      <c r="DA6" s="5"/>
      <c r="DB6" s="5">
        <v>6</v>
      </c>
      <c r="DC6" s="16">
        <v>1</v>
      </c>
      <c r="DD6" s="16">
        <v>6</v>
      </c>
      <c r="DF6" s="14">
        <f t="shared" ca="1" si="31"/>
        <v>4.0425390977799291E-2</v>
      </c>
      <c r="DG6" s="15">
        <f t="shared" ca="1" si="15"/>
        <v>86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9</v>
      </c>
      <c r="H7" s="43">
        <f ca="1">IF(AQ1=1,".",)</f>
        <v>0</v>
      </c>
      <c r="I7" s="45">
        <f ca="1">$BB1</f>
        <v>8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3</v>
      </c>
      <c r="R7" s="43">
        <f ca="1">IF(AQ2=1,".",)</f>
        <v>0</v>
      </c>
      <c r="S7" s="45">
        <f ca="1">$BB2</f>
        <v>9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6</v>
      </c>
      <c r="AB7" s="43">
        <f ca="1">IF(AQ3=1,".",)</f>
        <v>0</v>
      </c>
      <c r="AC7" s="45">
        <f ca="1">$BB3</f>
        <v>2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0.57999999999999996</v>
      </c>
      <c r="AK7" s="6" t="str">
        <f t="shared" si="1"/>
        <v>×</v>
      </c>
      <c r="AL7" s="6">
        <f t="shared" ca="1" si="1"/>
        <v>62</v>
      </c>
      <c r="AM7" s="6" t="str">
        <f t="shared" si="1"/>
        <v>＝</v>
      </c>
      <c r="AN7" s="7">
        <f t="shared" ca="1" si="17"/>
        <v>35.96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58</v>
      </c>
      <c r="AU7" s="6" t="s">
        <v>2</v>
      </c>
      <c r="AV7" s="6">
        <f t="shared" ca="1" si="4"/>
        <v>62</v>
      </c>
      <c r="AW7" s="6" t="s">
        <v>3</v>
      </c>
      <c r="AX7" s="6">
        <f t="shared" ca="1" si="19"/>
        <v>3596</v>
      </c>
      <c r="AY7" s="5"/>
      <c r="AZ7" s="6">
        <f t="shared" ca="1" si="20"/>
        <v>0</v>
      </c>
      <c r="BA7" s="11">
        <f t="shared" ca="1" si="5"/>
        <v>5</v>
      </c>
      <c r="BB7" s="12">
        <f t="shared" ca="1" si="21"/>
        <v>8</v>
      </c>
      <c r="BC7" s="5"/>
      <c r="BD7" s="6">
        <f t="shared" ca="1" si="6"/>
        <v>0</v>
      </c>
      <c r="BE7" s="11">
        <f t="shared" ca="1" si="6"/>
        <v>6</v>
      </c>
      <c r="BF7" s="12">
        <f t="shared" ca="1" si="22"/>
        <v>2</v>
      </c>
      <c r="BH7" s="6">
        <f t="shared" ca="1" si="23"/>
        <v>0</v>
      </c>
      <c r="BI7" s="6">
        <f t="shared" ca="1" si="24"/>
        <v>0</v>
      </c>
      <c r="BJ7" s="6">
        <f t="shared" ca="1" si="25"/>
        <v>3</v>
      </c>
      <c r="BK7" s="6">
        <f t="shared" ca="1" si="26"/>
        <v>5</v>
      </c>
      <c r="BL7" s="6">
        <f t="shared" ca="1" si="27"/>
        <v>9</v>
      </c>
      <c r="BM7" s="6">
        <f t="shared" ca="1" si="28"/>
        <v>6</v>
      </c>
      <c r="BO7" s="6">
        <f t="shared" ca="1" si="7"/>
        <v>0</v>
      </c>
      <c r="BP7" s="6">
        <f t="shared" ca="1" si="8"/>
        <v>5</v>
      </c>
      <c r="BQ7" s="6">
        <f t="shared" ca="1" si="9"/>
        <v>8</v>
      </c>
      <c r="BR7" s="5"/>
      <c r="BS7" s="6">
        <f t="shared" ca="1" si="10"/>
        <v>0</v>
      </c>
      <c r="BT7" s="6">
        <f t="shared" ca="1" si="11"/>
        <v>6</v>
      </c>
      <c r="BU7" s="6">
        <f t="shared" ca="1" si="12"/>
        <v>2</v>
      </c>
      <c r="CR7" s="14">
        <f t="shared" ca="1" si="29"/>
        <v>0.65134343427016472</v>
      </c>
      <c r="CS7" s="15">
        <f t="shared" ca="1" si="13"/>
        <v>3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0.57946773415251129</v>
      </c>
      <c r="CZ7" s="15">
        <f t="shared" ca="1" si="14"/>
        <v>42</v>
      </c>
      <c r="DA7" s="5"/>
      <c r="DB7" s="5">
        <v>7</v>
      </c>
      <c r="DC7" s="16">
        <v>1</v>
      </c>
      <c r="DD7" s="16">
        <v>7</v>
      </c>
      <c r="DF7" s="14">
        <f t="shared" ca="1" si="31"/>
        <v>0.15168380480056032</v>
      </c>
      <c r="DG7" s="15">
        <f t="shared" ca="1" si="15"/>
        <v>73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6</v>
      </c>
      <c r="H8" s="49"/>
      <c r="I8" s="51">
        <f ca="1">$BF1</f>
        <v>0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9</v>
      </c>
      <c r="R8" s="49"/>
      <c r="S8" s="51">
        <f ca="1">$BF2</f>
        <v>8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7</v>
      </c>
      <c r="AB8" s="49"/>
      <c r="AC8" s="51">
        <f ca="1">$BF3</f>
        <v>3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0.47000000000000003</v>
      </c>
      <c r="AK8" s="6" t="str">
        <f t="shared" si="1"/>
        <v>×</v>
      </c>
      <c r="AL8" s="6">
        <f t="shared" ca="1" si="1"/>
        <v>69</v>
      </c>
      <c r="AM8" s="6" t="str">
        <f t="shared" si="1"/>
        <v>＝</v>
      </c>
      <c r="AN8" s="7">
        <f t="shared" ca="1" si="17"/>
        <v>32.43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47</v>
      </c>
      <c r="AU8" s="6" t="s">
        <v>2</v>
      </c>
      <c r="AV8" s="6">
        <f t="shared" ca="1" si="4"/>
        <v>69</v>
      </c>
      <c r="AW8" s="6" t="s">
        <v>3</v>
      </c>
      <c r="AX8" s="6">
        <f t="shared" ca="1" si="19"/>
        <v>3243</v>
      </c>
      <c r="AY8" s="5"/>
      <c r="AZ8" s="6">
        <f t="shared" ca="1" si="20"/>
        <v>0</v>
      </c>
      <c r="BA8" s="11">
        <f t="shared" ca="1" si="5"/>
        <v>4</v>
      </c>
      <c r="BB8" s="12">
        <f t="shared" ca="1" si="21"/>
        <v>7</v>
      </c>
      <c r="BC8" s="5"/>
      <c r="BD8" s="6">
        <f t="shared" ca="1" si="6"/>
        <v>0</v>
      </c>
      <c r="BE8" s="11">
        <f t="shared" ca="1" si="6"/>
        <v>6</v>
      </c>
      <c r="BF8" s="12">
        <f t="shared" ca="1" si="22"/>
        <v>9</v>
      </c>
      <c r="BH8" s="6">
        <f t="shared" ca="1" si="23"/>
        <v>0</v>
      </c>
      <c r="BI8" s="6">
        <f t="shared" ca="1" si="24"/>
        <v>0</v>
      </c>
      <c r="BJ8" s="6">
        <f t="shared" ca="1" si="25"/>
        <v>3</v>
      </c>
      <c r="BK8" s="6">
        <f t="shared" ca="1" si="26"/>
        <v>2</v>
      </c>
      <c r="BL8" s="6">
        <f t="shared" ca="1" si="27"/>
        <v>4</v>
      </c>
      <c r="BM8" s="6">
        <f t="shared" ca="1" si="28"/>
        <v>3</v>
      </c>
      <c r="BO8" s="6">
        <f t="shared" ca="1" si="7"/>
        <v>0</v>
      </c>
      <c r="BP8" s="6">
        <f t="shared" ca="1" si="8"/>
        <v>4</v>
      </c>
      <c r="BQ8" s="6">
        <f t="shared" ca="1" si="9"/>
        <v>7</v>
      </c>
      <c r="BR8" s="5"/>
      <c r="BS8" s="6">
        <f t="shared" ca="1" si="10"/>
        <v>0</v>
      </c>
      <c r="BT8" s="6">
        <f t="shared" ca="1" si="11"/>
        <v>6</v>
      </c>
      <c r="BU8" s="6">
        <f t="shared" ca="1" si="12"/>
        <v>9</v>
      </c>
      <c r="CR8" s="14">
        <f t="shared" ca="1" si="29"/>
        <v>0.37444295457783672</v>
      </c>
      <c r="CS8" s="15">
        <f t="shared" ca="1" si="13"/>
        <v>8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0.64473541635139364</v>
      </c>
      <c r="CZ8" s="15">
        <f t="shared" ca="1" si="14"/>
        <v>33</v>
      </c>
      <c r="DA8" s="5"/>
      <c r="DB8" s="5">
        <v>8</v>
      </c>
      <c r="DC8" s="16">
        <v>1</v>
      </c>
      <c r="DD8" s="16">
        <v>8</v>
      </c>
      <c r="DF8" s="14">
        <f t="shared" ca="1" si="31"/>
        <v>0.20798820671421159</v>
      </c>
      <c r="DG8" s="15">
        <f t="shared" ca="1" si="15"/>
        <v>70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0.18</v>
      </c>
      <c r="AK9" s="6" t="str">
        <f t="shared" si="1"/>
        <v>×</v>
      </c>
      <c r="AL9" s="6">
        <f t="shared" ca="1" si="1"/>
        <v>19</v>
      </c>
      <c r="AM9" s="6" t="str">
        <f t="shared" si="1"/>
        <v>＝</v>
      </c>
      <c r="AN9" s="7">
        <f t="shared" ca="1" si="17"/>
        <v>3.42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18</v>
      </c>
      <c r="AU9" s="6" t="s">
        <v>2</v>
      </c>
      <c r="AV9" s="6">
        <f t="shared" ca="1" si="4"/>
        <v>19</v>
      </c>
      <c r="AW9" s="6" t="s">
        <v>3</v>
      </c>
      <c r="AX9" s="6">
        <f t="shared" ca="1" si="19"/>
        <v>342</v>
      </c>
      <c r="AY9" s="5"/>
      <c r="AZ9" s="6">
        <f t="shared" ca="1" si="20"/>
        <v>0</v>
      </c>
      <c r="BA9" s="11">
        <f t="shared" ca="1" si="5"/>
        <v>1</v>
      </c>
      <c r="BB9" s="12">
        <f t="shared" ca="1" si="21"/>
        <v>8</v>
      </c>
      <c r="BC9" s="5"/>
      <c r="BD9" s="6">
        <f t="shared" ca="1" si="6"/>
        <v>0</v>
      </c>
      <c r="BE9" s="11">
        <f t="shared" ca="1" si="6"/>
        <v>1</v>
      </c>
      <c r="BF9" s="12">
        <f t="shared" ca="1" si="22"/>
        <v>9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3</v>
      </c>
      <c r="BL9" s="6">
        <f t="shared" ca="1" si="27"/>
        <v>4</v>
      </c>
      <c r="BM9" s="6">
        <f t="shared" ca="1" si="28"/>
        <v>2</v>
      </c>
      <c r="BO9" s="6">
        <f t="shared" ca="1" si="7"/>
        <v>0</v>
      </c>
      <c r="BP9" s="6">
        <f t="shared" ca="1" si="8"/>
        <v>1</v>
      </c>
      <c r="BQ9" s="6">
        <f t="shared" ca="1" si="9"/>
        <v>8</v>
      </c>
      <c r="BR9" s="5"/>
      <c r="BS9" s="6">
        <f t="shared" ca="1" si="10"/>
        <v>0</v>
      </c>
      <c r="BT9" s="6">
        <f t="shared" ca="1" si="11"/>
        <v>1</v>
      </c>
      <c r="BU9" s="6">
        <f t="shared" ca="1" si="12"/>
        <v>9</v>
      </c>
      <c r="CR9" s="14">
        <f t="shared" ca="1" si="29"/>
        <v>9.3568469843375079E-2</v>
      </c>
      <c r="CS9" s="15">
        <f t="shared" ca="1" si="13"/>
        <v>10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0.97662465527743814</v>
      </c>
      <c r="CZ9" s="15">
        <f t="shared" ca="1" si="14"/>
        <v>1</v>
      </c>
      <c r="DA9" s="5"/>
      <c r="DB9" s="5">
        <v>9</v>
      </c>
      <c r="DC9" s="16">
        <v>1</v>
      </c>
      <c r="DD9" s="16">
        <v>9</v>
      </c>
      <c r="DF9" s="14">
        <f t="shared" ca="1" si="31"/>
        <v>6.4700406275701061E-2</v>
      </c>
      <c r="DG9" s="15">
        <f t="shared" ca="1" si="15"/>
        <v>80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0.85829457340379156</v>
      </c>
      <c r="CS10" s="15">
        <f t="shared" ca="1" si="13"/>
        <v>1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0.26548941550116367</v>
      </c>
      <c r="CZ10" s="15">
        <f t="shared" ca="1" si="14"/>
        <v>63</v>
      </c>
      <c r="DA10" s="5"/>
      <c r="DB10" s="5">
        <v>10</v>
      </c>
      <c r="DC10" s="16">
        <v>2</v>
      </c>
      <c r="DD10" s="16">
        <v>1</v>
      </c>
      <c r="DF10" s="14">
        <f t="shared" ca="1" si="31"/>
        <v>0.47559822544384556</v>
      </c>
      <c r="DG10" s="15">
        <f t="shared" ca="1" si="15"/>
        <v>46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0.62556879359775497</v>
      </c>
      <c r="CZ11" s="15">
        <f t="shared" ca="1" si="14"/>
        <v>37</v>
      </c>
      <c r="DA11" s="5"/>
      <c r="DB11" s="5">
        <v>11</v>
      </c>
      <c r="DC11" s="16">
        <v>2</v>
      </c>
      <c r="DD11" s="16">
        <v>2</v>
      </c>
      <c r="DF11" s="14">
        <f t="shared" ca="1" si="31"/>
        <v>0.540032722738922</v>
      </c>
      <c r="DG11" s="15">
        <f t="shared" ca="1" si="15"/>
        <v>39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0.87586421969466954</v>
      </c>
      <c r="CZ12" s="15">
        <f t="shared" ca="1" si="14"/>
        <v>12</v>
      </c>
      <c r="DA12" s="5"/>
      <c r="DB12" s="5">
        <v>12</v>
      </c>
      <c r="DC12" s="16">
        <v>2</v>
      </c>
      <c r="DD12" s="16">
        <v>3</v>
      </c>
      <c r="DF12" s="14">
        <f t="shared" ca="1" si="31"/>
        <v>0.43874483902041272</v>
      </c>
      <c r="DG12" s="15">
        <f t="shared" ca="1" si="15"/>
        <v>48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30"/>
        <v>0.41212103099984365</v>
      </c>
      <c r="CZ13" s="15">
        <f t="shared" ca="1" si="14"/>
        <v>58</v>
      </c>
      <c r="DA13" s="5"/>
      <c r="DB13" s="5">
        <v>13</v>
      </c>
      <c r="DC13" s="16">
        <v>2</v>
      </c>
      <c r="DD13" s="16">
        <v>4</v>
      </c>
      <c r="DF13" s="14">
        <f t="shared" ca="1" si="31"/>
        <v>0.82696052258251962</v>
      </c>
      <c r="DG13" s="15">
        <f t="shared" ca="1" si="15"/>
        <v>18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G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2.5661767954794357E-3</v>
      </c>
      <c r="CZ14" s="15">
        <f t="shared" ca="1" si="14"/>
        <v>81</v>
      </c>
      <c r="DA14" s="5"/>
      <c r="DB14" s="5">
        <v>14</v>
      </c>
      <c r="DC14" s="16">
        <v>2</v>
      </c>
      <c r="DD14" s="16">
        <v>5</v>
      </c>
      <c r="DF14" s="14">
        <f t="shared" ca="1" si="31"/>
        <v>0.39131653365293984</v>
      </c>
      <c r="DG14" s="15">
        <f t="shared" ca="1" si="15"/>
        <v>55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0.47×16＝</v>
      </c>
      <c r="C15" s="32"/>
      <c r="D15" s="32"/>
      <c r="E15" s="32"/>
      <c r="F15" s="32"/>
      <c r="G15" s="33">
        <f ca="1">AN4</f>
        <v>7.5200000000000005</v>
      </c>
      <c r="H15" s="33"/>
      <c r="I15" s="34"/>
      <c r="J15" s="35"/>
      <c r="K15" s="30"/>
      <c r="L15" s="31" t="str">
        <f ca="1">AJ5&amp;AK5&amp;AL5&amp;AM5</f>
        <v>0.64×20＝</v>
      </c>
      <c r="M15" s="32"/>
      <c r="N15" s="32"/>
      <c r="O15" s="32"/>
      <c r="P15" s="32"/>
      <c r="Q15" s="33">
        <f ca="1">AN5</f>
        <v>12.8</v>
      </c>
      <c r="R15" s="33"/>
      <c r="S15" s="34"/>
      <c r="T15" s="35"/>
      <c r="U15" s="30"/>
      <c r="V15" s="31" t="str">
        <f ca="1">AJ6&amp;AK6&amp;AL6&amp;AM6</f>
        <v>0.89×65＝</v>
      </c>
      <c r="W15" s="32"/>
      <c r="X15" s="32"/>
      <c r="Y15" s="32"/>
      <c r="Z15" s="32"/>
      <c r="AA15" s="33">
        <f ca="1">AN6</f>
        <v>57.85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0.69638460350452669</v>
      </c>
      <c r="CZ15" s="15">
        <f t="shared" ca="1" si="14"/>
        <v>29</v>
      </c>
      <c r="DA15" s="5"/>
      <c r="DB15" s="5">
        <v>15</v>
      </c>
      <c r="DC15" s="16">
        <v>2</v>
      </c>
      <c r="DD15" s="16">
        <v>6</v>
      </c>
      <c r="DF15" s="14">
        <f t="shared" ca="1" si="31"/>
        <v>0.59270611404439622</v>
      </c>
      <c r="DG15" s="15">
        <f t="shared" ca="1" si="15"/>
        <v>32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0.63423552392006632</v>
      </c>
      <c r="CZ16" s="15">
        <f t="shared" ca="1" si="14"/>
        <v>35</v>
      </c>
      <c r="DA16" s="5"/>
      <c r="DB16" s="5">
        <v>16</v>
      </c>
      <c r="DC16" s="16">
        <v>2</v>
      </c>
      <c r="DD16" s="16">
        <v>7</v>
      </c>
      <c r="DF16" s="14">
        <f t="shared" ca="1" si="31"/>
        <v>0.68783857188146991</v>
      </c>
      <c r="DG16" s="15">
        <f t="shared" ca="1" si="15"/>
        <v>28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4</v>
      </c>
      <c r="H17" s="43">
        <f ca="1">IF(AQ4=1,".",)</f>
        <v>0</v>
      </c>
      <c r="I17" s="45">
        <f ca="1">$BB4</f>
        <v>7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6</v>
      </c>
      <c r="R17" s="43">
        <f ca="1">IF(AQ5=1,".",)</f>
        <v>0</v>
      </c>
      <c r="S17" s="45">
        <f ca="1">$BB5</f>
        <v>4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8</v>
      </c>
      <c r="AB17" s="43">
        <f ca="1">IF(AQ6=1,".",)</f>
        <v>0</v>
      </c>
      <c r="AC17" s="45">
        <f ca="1">$BB6</f>
        <v>9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0.54129441498354469</v>
      </c>
      <c r="CZ17" s="15">
        <f t="shared" ca="1" si="14"/>
        <v>45</v>
      </c>
      <c r="DA17" s="5"/>
      <c r="DB17" s="5">
        <v>17</v>
      </c>
      <c r="DC17" s="16">
        <v>2</v>
      </c>
      <c r="DD17" s="16">
        <v>8</v>
      </c>
      <c r="DF17" s="14">
        <f t="shared" ca="1" si="31"/>
        <v>0.8942319366917888</v>
      </c>
      <c r="DG17" s="15">
        <f t="shared" ca="1" si="15"/>
        <v>12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1</v>
      </c>
      <c r="H18" s="49"/>
      <c r="I18" s="51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2</v>
      </c>
      <c r="R18" s="49"/>
      <c r="S18" s="51">
        <f ca="1">$BF5</f>
        <v>0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6</v>
      </c>
      <c r="AB18" s="49"/>
      <c r="AC18" s="51">
        <f ca="1">$BF6</f>
        <v>5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0.5213683581458971</v>
      </c>
      <c r="CZ18" s="15">
        <f t="shared" ca="1" si="14"/>
        <v>46</v>
      </c>
      <c r="DA18" s="5"/>
      <c r="DB18" s="5">
        <v>18</v>
      </c>
      <c r="DC18" s="16">
        <v>2</v>
      </c>
      <c r="DD18" s="16">
        <v>9</v>
      </c>
      <c r="DF18" s="14">
        <f t="shared" ca="1" si="31"/>
        <v>0.98192701671027627</v>
      </c>
      <c r="DG18" s="15">
        <f t="shared" ca="1" si="15"/>
        <v>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30"/>
        <v>0.76763546197103738</v>
      </c>
      <c r="CZ19" s="15">
        <f t="shared" ca="1" si="14"/>
        <v>24</v>
      </c>
      <c r="DA19" s="5"/>
      <c r="DB19" s="5">
        <v>19</v>
      </c>
      <c r="DC19" s="16">
        <v>3</v>
      </c>
      <c r="DD19" s="16">
        <v>1</v>
      </c>
      <c r="DF19" s="14">
        <f t="shared" ca="1" si="31"/>
        <v>3.7632609385290783E-3</v>
      </c>
      <c r="DG19" s="15">
        <f t="shared" ca="1" si="15"/>
        <v>90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30"/>
        <v>0.61863865070118729</v>
      </c>
      <c r="CZ20" s="15">
        <f t="shared" ca="1" si="14"/>
        <v>38</v>
      </c>
      <c r="DA20" s="5"/>
      <c r="DB20" s="5">
        <v>20</v>
      </c>
      <c r="DC20" s="16">
        <v>3</v>
      </c>
      <c r="DD20" s="16">
        <v>2</v>
      </c>
      <c r="DF20" s="14">
        <f t="shared" ca="1" si="31"/>
        <v>5.8669482454431043E-2</v>
      </c>
      <c r="DG20" s="15">
        <f t="shared" ca="1" si="15"/>
        <v>81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30"/>
        <v>0.91142561384793452</v>
      </c>
      <c r="CZ21" s="15">
        <f t="shared" ca="1" si="14"/>
        <v>9</v>
      </c>
      <c r="DA21" s="5"/>
      <c r="DB21" s="5">
        <v>21</v>
      </c>
      <c r="DC21" s="16">
        <v>3</v>
      </c>
      <c r="DD21" s="16">
        <v>3</v>
      </c>
      <c r="DF21" s="14">
        <f t="shared" ca="1" si="31"/>
        <v>0.87562839350774579</v>
      </c>
      <c r="DG21" s="15">
        <f t="shared" ca="1" si="15"/>
        <v>15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30"/>
        <v>0.64160410176404281</v>
      </c>
      <c r="CZ22" s="15">
        <f t="shared" ca="1" si="14"/>
        <v>34</v>
      </c>
      <c r="DA22" s="5"/>
      <c r="DB22" s="5">
        <v>22</v>
      </c>
      <c r="DC22" s="16">
        <v>3</v>
      </c>
      <c r="DD22" s="16">
        <v>4</v>
      </c>
      <c r="DF22" s="14">
        <f t="shared" ca="1" si="31"/>
        <v>0.6741628558615953</v>
      </c>
      <c r="DG22" s="15">
        <f t="shared" ca="1" si="15"/>
        <v>29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30"/>
        <v>0.66758237616209226</v>
      </c>
      <c r="CZ23" s="15">
        <f t="shared" ca="1" si="14"/>
        <v>31</v>
      </c>
      <c r="DA23" s="5"/>
      <c r="DB23" s="5">
        <v>23</v>
      </c>
      <c r="DC23" s="16">
        <v>3</v>
      </c>
      <c r="DD23" s="16">
        <v>5</v>
      </c>
      <c r="DF23" s="14">
        <f t="shared" ca="1" si="31"/>
        <v>0.53301608723736094</v>
      </c>
      <c r="DG23" s="15">
        <f t="shared" ca="1" si="15"/>
        <v>40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30"/>
        <v>1.4019722652638955E-2</v>
      </c>
      <c r="CZ24" s="15">
        <f t="shared" ca="1" si="14"/>
        <v>79</v>
      </c>
      <c r="DA24" s="5"/>
      <c r="DB24" s="5">
        <v>24</v>
      </c>
      <c r="DC24" s="16">
        <v>3</v>
      </c>
      <c r="DD24" s="16">
        <v>6</v>
      </c>
      <c r="DF24" s="14">
        <f t="shared" ca="1" si="31"/>
        <v>4.1163296030020557E-2</v>
      </c>
      <c r="DG24" s="15">
        <f t="shared" ca="1" si="15"/>
        <v>85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0.58×62＝</v>
      </c>
      <c r="C25" s="32"/>
      <c r="D25" s="32"/>
      <c r="E25" s="32"/>
      <c r="F25" s="32"/>
      <c r="G25" s="33">
        <f ca="1">AN7</f>
        <v>35.96</v>
      </c>
      <c r="H25" s="33"/>
      <c r="I25" s="34"/>
      <c r="J25" s="35"/>
      <c r="K25" s="30"/>
      <c r="L25" s="31" t="str">
        <f ca="1">AJ8&amp;AK8&amp;AL8&amp;AM8</f>
        <v>0.47×69＝</v>
      </c>
      <c r="M25" s="32"/>
      <c r="N25" s="32"/>
      <c r="O25" s="32"/>
      <c r="P25" s="32"/>
      <c r="Q25" s="33">
        <f ca="1">AN8</f>
        <v>32.43</v>
      </c>
      <c r="R25" s="33"/>
      <c r="S25" s="34"/>
      <c r="T25" s="35"/>
      <c r="U25" s="30"/>
      <c r="V25" s="31" t="str">
        <f ca="1">AJ9&amp;AK9&amp;AL9&amp;AM9</f>
        <v>0.18×19＝</v>
      </c>
      <c r="W25" s="32"/>
      <c r="X25" s="32"/>
      <c r="Y25" s="32"/>
      <c r="Z25" s="32"/>
      <c r="AA25" s="33">
        <f ca="1">AN9</f>
        <v>3.42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30"/>
        <v>0.81771682702562964</v>
      </c>
      <c r="CZ25" s="15">
        <f t="shared" ca="1" si="14"/>
        <v>20</v>
      </c>
      <c r="DA25" s="5"/>
      <c r="DB25" s="5">
        <v>25</v>
      </c>
      <c r="DC25" s="16">
        <v>3</v>
      </c>
      <c r="DD25" s="16">
        <v>7</v>
      </c>
      <c r="DF25" s="14">
        <f t="shared" ca="1" si="31"/>
        <v>0.51661733505814078</v>
      </c>
      <c r="DG25" s="15">
        <f t="shared" ca="1" si="15"/>
        <v>42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30"/>
        <v>0.12054619935233535</v>
      </c>
      <c r="CZ26" s="15">
        <f t="shared" ca="1" si="14"/>
        <v>74</v>
      </c>
      <c r="DA26" s="5"/>
      <c r="DB26" s="5">
        <v>26</v>
      </c>
      <c r="DC26" s="16">
        <v>3</v>
      </c>
      <c r="DD26" s="16">
        <v>8</v>
      </c>
      <c r="DF26" s="14">
        <f t="shared" ca="1" si="31"/>
        <v>0.14079726034729223</v>
      </c>
      <c r="DG26" s="15">
        <f t="shared" ca="1" si="15"/>
        <v>75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5</v>
      </c>
      <c r="H27" s="43">
        <f ca="1">IF(AQ7=1,".",)</f>
        <v>0</v>
      </c>
      <c r="I27" s="45">
        <f ca="1">$BB7</f>
        <v>8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4</v>
      </c>
      <c r="R27" s="43">
        <f ca="1">IF(AQ8=1,".",)</f>
        <v>0</v>
      </c>
      <c r="S27" s="45">
        <f ca="1">$BB8</f>
        <v>7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1</v>
      </c>
      <c r="AB27" s="43">
        <f ca="1">IF(AQ9=1,".",)</f>
        <v>0</v>
      </c>
      <c r="AC27" s="45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30"/>
        <v>0.84020177599648138</v>
      </c>
      <c r="CZ27" s="15">
        <f t="shared" ca="1" si="14"/>
        <v>17</v>
      </c>
      <c r="DA27" s="5"/>
      <c r="DB27" s="5">
        <v>27</v>
      </c>
      <c r="DC27" s="16">
        <v>3</v>
      </c>
      <c r="DD27" s="16">
        <v>9</v>
      </c>
      <c r="DF27" s="14">
        <f t="shared" ca="1" si="31"/>
        <v>0.365819303837979</v>
      </c>
      <c r="DG27" s="15">
        <f t="shared" ca="1" si="15"/>
        <v>60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6</v>
      </c>
      <c r="H28" s="49"/>
      <c r="I28" s="51">
        <f ca="1">$BF7</f>
        <v>2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6</v>
      </c>
      <c r="R28" s="49"/>
      <c r="S28" s="51">
        <f ca="1">$BF8</f>
        <v>9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1</v>
      </c>
      <c r="AB28" s="49"/>
      <c r="AC28" s="51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30"/>
        <v>0.5945266448354084</v>
      </c>
      <c r="CZ28" s="15">
        <f t="shared" ca="1" si="14"/>
        <v>40</v>
      </c>
      <c r="DA28" s="5"/>
      <c r="DB28" s="5">
        <v>28</v>
      </c>
      <c r="DC28" s="16">
        <v>4</v>
      </c>
      <c r="DD28" s="16">
        <v>1</v>
      </c>
      <c r="DF28" s="14">
        <f t="shared" ca="1" si="31"/>
        <v>0.55483984020896737</v>
      </c>
      <c r="DG28" s="15">
        <f t="shared" ca="1" si="15"/>
        <v>36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30"/>
        <v>9.9808100634914965E-2</v>
      </c>
      <c r="CZ29" s="15">
        <f t="shared" ca="1" si="14"/>
        <v>76</v>
      </c>
      <c r="DA29" s="5"/>
      <c r="DB29" s="5">
        <v>29</v>
      </c>
      <c r="DC29" s="16">
        <v>4</v>
      </c>
      <c r="DD29" s="16">
        <v>2</v>
      </c>
      <c r="DF29" s="14">
        <f t="shared" ca="1" si="31"/>
        <v>0.70204838622052879</v>
      </c>
      <c r="DG29" s="15">
        <f t="shared" ca="1" si="15"/>
        <v>26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30"/>
        <v>0.45053921480147663</v>
      </c>
      <c r="CZ30" s="15">
        <f t="shared" ca="1" si="14"/>
        <v>53</v>
      </c>
      <c r="DA30" s="5"/>
      <c r="DB30" s="5">
        <v>30</v>
      </c>
      <c r="DC30" s="16">
        <v>4</v>
      </c>
      <c r="DD30" s="16">
        <v>3</v>
      </c>
      <c r="DF30" s="14">
        <f t="shared" ca="1" si="31"/>
        <v>0.47934582358102451</v>
      </c>
      <c r="DG30" s="15">
        <f t="shared" ca="1" si="15"/>
        <v>45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30"/>
        <v>0.65929091458431577</v>
      </c>
      <c r="CZ31" s="15">
        <f t="shared" ca="1" si="14"/>
        <v>32</v>
      </c>
      <c r="DA31" s="5"/>
      <c r="DB31" s="5">
        <v>31</v>
      </c>
      <c r="DC31" s="16">
        <v>4</v>
      </c>
      <c r="DD31" s="16">
        <v>4</v>
      </c>
      <c r="DF31" s="14">
        <f t="shared" ca="1" si="31"/>
        <v>0.16030711768450945</v>
      </c>
      <c r="DG31" s="15">
        <f t="shared" ca="1" si="15"/>
        <v>72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30"/>
        <v>0.36191150500375735</v>
      </c>
      <c r="CZ32" s="15">
        <f t="shared" ca="1" si="14"/>
        <v>59</v>
      </c>
      <c r="DA32" s="5"/>
      <c r="DB32" s="5">
        <v>32</v>
      </c>
      <c r="DC32" s="16">
        <v>4</v>
      </c>
      <c r="DD32" s="16">
        <v>5</v>
      </c>
      <c r="DF32" s="14">
        <f t="shared" ca="1" si="31"/>
        <v>0.42005206352499225</v>
      </c>
      <c r="DG32" s="15">
        <f t="shared" ca="1" si="15"/>
        <v>51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30"/>
        <v>0.85885952515623631</v>
      </c>
      <c r="CZ33" s="15">
        <f t="shared" ca="1" si="14"/>
        <v>14</v>
      </c>
      <c r="DA33" s="5"/>
      <c r="DB33" s="5">
        <v>33</v>
      </c>
      <c r="DC33" s="16">
        <v>4</v>
      </c>
      <c r="DD33" s="16">
        <v>6</v>
      </c>
      <c r="DF33" s="14">
        <f t="shared" ca="1" si="31"/>
        <v>0.33122032554861469</v>
      </c>
      <c r="DG33" s="15">
        <f t="shared" ca="1" si="15"/>
        <v>62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0.11×11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2">AG1</f>
        <v>G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98</v>
      </c>
      <c r="AU34" s="6" t="str">
        <f t="shared" si="33"/>
        <v>×</v>
      </c>
      <c r="AV34" s="6">
        <f t="shared" ca="1" si="33"/>
        <v>60</v>
      </c>
      <c r="AW34" s="6" t="str">
        <f t="shared" si="33"/>
        <v>＝</v>
      </c>
      <c r="AX34" s="68">
        <f ca="1">AX1</f>
        <v>5880</v>
      </c>
      <c r="AY34" s="5"/>
      <c r="AZ34" s="6">
        <f t="shared" ref="AZ34:BB42" ca="1" si="34">AZ1</f>
        <v>0</v>
      </c>
      <c r="BA34" s="6">
        <f t="shared" ca="1" si="34"/>
        <v>9</v>
      </c>
      <c r="BB34" s="6">
        <f t="shared" ca="1" si="34"/>
        <v>8</v>
      </c>
      <c r="BC34" s="5"/>
      <c r="BD34" s="6">
        <f t="shared" ref="BD34:BF42" ca="1" si="35">BD1</f>
        <v>0</v>
      </c>
      <c r="BE34" s="6">
        <f t="shared" ca="1" si="35"/>
        <v>6</v>
      </c>
      <c r="BF34" s="6">
        <f t="shared" ca="1" si="35"/>
        <v>0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0</v>
      </c>
      <c r="BM34" s="72">
        <f ca="1">MOD(ROUNDDOWN(($AT34*$BF34)/1,0),10)</f>
        <v>0</v>
      </c>
      <c r="BO34" s="69"/>
      <c r="BP34" s="71">
        <f ca="1">MOD(ROUNDDOWN(($AT34*$BE34)/1000,0),10)</f>
        <v>0</v>
      </c>
      <c r="BQ34" s="71">
        <f ca="1">MOD(ROUNDDOWN(($AT34*$BE34)/100,0),10)</f>
        <v>5</v>
      </c>
      <c r="BR34" s="71">
        <f ca="1">MOD(ROUNDDOWN(($AT34*$BE34)/10,0),10)</f>
        <v>8</v>
      </c>
      <c r="BS34" s="71">
        <f ca="1">MOD(ROUNDDOWN(($AT34*$BE34)/1,0),10)</f>
        <v>8</v>
      </c>
      <c r="BT34" s="73"/>
      <c r="BV34" s="74">
        <f t="shared" ref="BV34:BV42" ca="1" si="36">MOD(ROUNDDOWN(($AT34*$BD34)/1000,0),10)</f>
        <v>0</v>
      </c>
      <c r="BW34" s="71">
        <f t="shared" ref="BW34:BW42" ca="1" si="37">MOD(ROUNDDOWN(($AT34*$BD34)/100,0),10)</f>
        <v>0</v>
      </c>
      <c r="BX34" s="71">
        <f t="shared" ref="BX34:BX42" ca="1" si="38">MOD(ROUNDDOWN(($AT34*$BD34)/10,0),10)</f>
        <v>0</v>
      </c>
      <c r="BY34" s="71">
        <f t="shared" ref="BY34:BY42" ca="1" si="39">MOD(ROUNDDOWN(($AT34*$BD34)/1,0),10)</f>
        <v>0</v>
      </c>
      <c r="BZ34" s="75"/>
      <c r="CA34" s="73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5</v>
      </c>
      <c r="CF34" s="6">
        <f t="shared" ca="1" si="40"/>
        <v>8</v>
      </c>
      <c r="CG34" s="6">
        <f t="shared" ca="1" si="40"/>
        <v>8</v>
      </c>
      <c r="CH34" s="6">
        <f t="shared" ca="1" si="40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30"/>
        <v>0.57808346315020664</v>
      </c>
      <c r="CZ34" s="15">
        <f t="shared" ca="1" si="14"/>
        <v>43</v>
      </c>
      <c r="DA34" s="5"/>
      <c r="DB34" s="5">
        <v>34</v>
      </c>
      <c r="DC34" s="16">
        <v>4</v>
      </c>
      <c r="DD34" s="16">
        <v>7</v>
      </c>
      <c r="DF34" s="14">
        <f t="shared" ca="1" si="31"/>
        <v>0.10513142866676495</v>
      </c>
      <c r="DG34" s="15">
        <f t="shared" ca="1" si="15"/>
        <v>78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39</v>
      </c>
      <c r="AU35" s="6" t="str">
        <f t="shared" si="33"/>
        <v>×</v>
      </c>
      <c r="AV35" s="6">
        <f t="shared" ca="1" si="33"/>
        <v>98</v>
      </c>
      <c r="AW35" s="6" t="str">
        <f t="shared" si="33"/>
        <v>＝</v>
      </c>
      <c r="AX35" s="68">
        <f t="shared" ca="1" si="33"/>
        <v>3822</v>
      </c>
      <c r="AY35" s="5"/>
      <c r="AZ35" s="6">
        <f t="shared" ca="1" si="34"/>
        <v>0</v>
      </c>
      <c r="BA35" s="6">
        <f t="shared" ca="1" si="34"/>
        <v>3</v>
      </c>
      <c r="BB35" s="6">
        <f t="shared" ca="1" si="34"/>
        <v>9</v>
      </c>
      <c r="BC35" s="5"/>
      <c r="BD35" s="6">
        <f t="shared" ca="1" si="35"/>
        <v>0</v>
      </c>
      <c r="BE35" s="6">
        <f t="shared" ca="1" si="35"/>
        <v>9</v>
      </c>
      <c r="BF35" s="6">
        <f t="shared" ca="1" si="35"/>
        <v>8</v>
      </c>
      <c r="BH35" s="77"/>
      <c r="BI35" s="78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3</v>
      </c>
      <c r="BL35" s="6">
        <f t="shared" ref="BL35:BL42" ca="1" si="43">MOD(ROUNDDOWN(($AT35*$BF35)/10,0),10)</f>
        <v>1</v>
      </c>
      <c r="BM35" s="79">
        <f t="shared" ref="BM35:BM42" ca="1" si="44">MOD(ROUNDDOWN(($AT35*$BF35)/1,0),10)</f>
        <v>2</v>
      </c>
      <c r="BO35" s="80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3</v>
      </c>
      <c r="BR35" s="6">
        <f t="shared" ref="BR35:BR42" ca="1" si="47">MOD(ROUNDDOWN(($AT35*$BE35)/10,0),10)</f>
        <v>5</v>
      </c>
      <c r="BS35" s="6">
        <f t="shared" ref="BS35:BS42" ca="1" si="48">MOD(ROUNDDOWN(($AT35*$BE35)/1,0),10)</f>
        <v>1</v>
      </c>
      <c r="BT35" s="81"/>
      <c r="BV35" s="80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2"/>
      <c r="CA35" s="81"/>
      <c r="CC35" s="6">
        <f t="shared" ca="1" si="40"/>
        <v>0</v>
      </c>
      <c r="CD35" s="6">
        <f t="shared" ca="1" si="40"/>
        <v>0</v>
      </c>
      <c r="CE35" s="6">
        <f t="shared" ca="1" si="40"/>
        <v>3</v>
      </c>
      <c r="CF35" s="6">
        <f t="shared" ca="1" si="40"/>
        <v>8</v>
      </c>
      <c r="CG35" s="6">
        <f t="shared" ca="1" si="40"/>
        <v>2</v>
      </c>
      <c r="CH35" s="6">
        <f t="shared" ca="1" si="40"/>
        <v>2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30"/>
        <v>0.25735629417672223</v>
      </c>
      <c r="CZ35" s="15">
        <f t="shared" ca="1" si="14"/>
        <v>64</v>
      </c>
      <c r="DA35" s="5"/>
      <c r="DB35" s="5">
        <v>35</v>
      </c>
      <c r="DC35" s="16">
        <v>4</v>
      </c>
      <c r="DD35" s="16">
        <v>8</v>
      </c>
      <c r="DF35" s="14">
        <f t="shared" ca="1" si="31"/>
        <v>0.88930015261931317</v>
      </c>
      <c r="DG35" s="15">
        <f t="shared" ca="1" si="15"/>
        <v>13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62</v>
      </c>
      <c r="AU36" s="6" t="str">
        <f t="shared" si="33"/>
        <v>×</v>
      </c>
      <c r="AV36" s="6">
        <f t="shared" ca="1" si="33"/>
        <v>73</v>
      </c>
      <c r="AW36" s="6" t="str">
        <f t="shared" si="33"/>
        <v>＝</v>
      </c>
      <c r="AX36" s="68">
        <f t="shared" ca="1" si="33"/>
        <v>4526</v>
      </c>
      <c r="AY36" s="5"/>
      <c r="AZ36" s="6">
        <f t="shared" ca="1" si="34"/>
        <v>0</v>
      </c>
      <c r="BA36" s="6">
        <f t="shared" ca="1" si="34"/>
        <v>6</v>
      </c>
      <c r="BB36" s="6">
        <f t="shared" ca="1" si="34"/>
        <v>2</v>
      </c>
      <c r="BC36" s="5"/>
      <c r="BD36" s="6">
        <f t="shared" ca="1" si="35"/>
        <v>0</v>
      </c>
      <c r="BE36" s="6">
        <f t="shared" ca="1" si="35"/>
        <v>7</v>
      </c>
      <c r="BF36" s="6">
        <f t="shared" ca="1" si="35"/>
        <v>3</v>
      </c>
      <c r="BH36" s="77"/>
      <c r="BI36" s="78"/>
      <c r="BJ36" s="6">
        <f t="shared" ca="1" si="41"/>
        <v>0</v>
      </c>
      <c r="BK36" s="6">
        <f t="shared" ca="1" si="42"/>
        <v>1</v>
      </c>
      <c r="BL36" s="6">
        <f t="shared" ca="1" si="43"/>
        <v>8</v>
      </c>
      <c r="BM36" s="79">
        <f t="shared" ca="1" si="44"/>
        <v>6</v>
      </c>
      <c r="BO36" s="80"/>
      <c r="BP36" s="6">
        <f t="shared" ca="1" si="45"/>
        <v>0</v>
      </c>
      <c r="BQ36" s="6">
        <f t="shared" ca="1" si="46"/>
        <v>4</v>
      </c>
      <c r="BR36" s="6">
        <f t="shared" ca="1" si="47"/>
        <v>3</v>
      </c>
      <c r="BS36" s="6">
        <f t="shared" ca="1" si="48"/>
        <v>4</v>
      </c>
      <c r="BT36" s="81"/>
      <c r="BV36" s="80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2"/>
      <c r="CA36" s="81"/>
      <c r="CC36" s="6">
        <f t="shared" ca="1" si="40"/>
        <v>0</v>
      </c>
      <c r="CD36" s="6">
        <f t="shared" ca="1" si="40"/>
        <v>0</v>
      </c>
      <c r="CE36" s="6">
        <f t="shared" ca="1" si="40"/>
        <v>4</v>
      </c>
      <c r="CF36" s="6">
        <f t="shared" ca="1" si="40"/>
        <v>5</v>
      </c>
      <c r="CG36" s="6">
        <f t="shared" ca="1" si="40"/>
        <v>2</v>
      </c>
      <c r="CH36" s="6">
        <f t="shared" ca="1" si="40"/>
        <v>6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30"/>
        <v>0.28419565232988331</v>
      </c>
      <c r="CZ36" s="15">
        <f t="shared" ca="1" si="14"/>
        <v>61</v>
      </c>
      <c r="DA36" s="5"/>
      <c r="DB36" s="5">
        <v>36</v>
      </c>
      <c r="DC36" s="16">
        <v>4</v>
      </c>
      <c r="DD36" s="16">
        <v>9</v>
      </c>
      <c r="DF36" s="14">
        <f t="shared" ca="1" si="31"/>
        <v>0.42552885503037519</v>
      </c>
      <c r="DG36" s="15">
        <f t="shared" ca="1" si="15"/>
        <v>50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G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47</v>
      </c>
      <c r="AU37" s="6" t="str">
        <f t="shared" si="33"/>
        <v>×</v>
      </c>
      <c r="AV37" s="6">
        <f t="shared" ca="1" si="33"/>
        <v>16</v>
      </c>
      <c r="AW37" s="6" t="str">
        <f t="shared" si="33"/>
        <v>＝</v>
      </c>
      <c r="AX37" s="68">
        <f t="shared" ca="1" si="33"/>
        <v>752</v>
      </c>
      <c r="AY37" s="5"/>
      <c r="AZ37" s="6">
        <f t="shared" ca="1" si="34"/>
        <v>0</v>
      </c>
      <c r="BA37" s="6">
        <f t="shared" ca="1" si="34"/>
        <v>4</v>
      </c>
      <c r="BB37" s="6">
        <f t="shared" ca="1" si="34"/>
        <v>7</v>
      </c>
      <c r="BC37" s="5"/>
      <c r="BD37" s="6">
        <f t="shared" ca="1" si="35"/>
        <v>0</v>
      </c>
      <c r="BE37" s="6">
        <f t="shared" ca="1" si="35"/>
        <v>1</v>
      </c>
      <c r="BF37" s="6">
        <f t="shared" ca="1" si="35"/>
        <v>6</v>
      </c>
      <c r="BH37" s="77"/>
      <c r="BI37" s="78"/>
      <c r="BJ37" s="6">
        <f t="shared" ca="1" si="41"/>
        <v>0</v>
      </c>
      <c r="BK37" s="6">
        <f t="shared" ca="1" si="42"/>
        <v>2</v>
      </c>
      <c r="BL37" s="6">
        <f t="shared" ca="1" si="43"/>
        <v>8</v>
      </c>
      <c r="BM37" s="79">
        <f t="shared" ca="1" si="44"/>
        <v>2</v>
      </c>
      <c r="BO37" s="80"/>
      <c r="BP37" s="6">
        <f t="shared" ca="1" si="45"/>
        <v>0</v>
      </c>
      <c r="BQ37" s="6">
        <f t="shared" ca="1" si="46"/>
        <v>0</v>
      </c>
      <c r="BR37" s="6">
        <f t="shared" ca="1" si="47"/>
        <v>4</v>
      </c>
      <c r="BS37" s="6">
        <f t="shared" ca="1" si="48"/>
        <v>7</v>
      </c>
      <c r="BT37" s="81"/>
      <c r="BV37" s="80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2"/>
      <c r="CA37" s="81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7</v>
      </c>
      <c r="CG37" s="6">
        <f t="shared" ca="1" si="40"/>
        <v>5</v>
      </c>
      <c r="CH37" s="6">
        <f t="shared" ca="1" si="40"/>
        <v>2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30"/>
        <v>0.23321322657196752</v>
      </c>
      <c r="CZ37" s="15">
        <f t="shared" ca="1" si="14"/>
        <v>67</v>
      </c>
      <c r="DA37" s="5"/>
      <c r="DB37" s="5">
        <v>37</v>
      </c>
      <c r="DC37" s="16">
        <v>5</v>
      </c>
      <c r="DD37" s="16">
        <v>1</v>
      </c>
      <c r="DF37" s="14">
        <f t="shared" ca="1" si="31"/>
        <v>0.9472023041762907</v>
      </c>
      <c r="DG37" s="15">
        <f t="shared" ca="1" si="15"/>
        <v>6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0.98×60＝</v>
      </c>
      <c r="C38" s="32"/>
      <c r="D38" s="32"/>
      <c r="E38" s="32"/>
      <c r="F38" s="32"/>
      <c r="G38" s="83">
        <f ca="1">G5</f>
        <v>58.800000000000004</v>
      </c>
      <c r="H38" s="83"/>
      <c r="I38" s="84"/>
      <c r="J38" s="35"/>
      <c r="K38" s="30"/>
      <c r="L38" s="31" t="str">
        <f ca="1">L5</f>
        <v>0.39×98＝</v>
      </c>
      <c r="M38" s="32"/>
      <c r="N38" s="32"/>
      <c r="O38" s="32"/>
      <c r="P38" s="32"/>
      <c r="Q38" s="83">
        <f ca="1">Q5</f>
        <v>38.22</v>
      </c>
      <c r="R38" s="83"/>
      <c r="S38" s="84"/>
      <c r="T38" s="35"/>
      <c r="U38" s="30"/>
      <c r="V38" s="31" t="str">
        <f ca="1">V5</f>
        <v>0.62×73＝</v>
      </c>
      <c r="W38" s="32"/>
      <c r="X38" s="32"/>
      <c r="Y38" s="32"/>
      <c r="Z38" s="32"/>
      <c r="AA38" s="83">
        <f ca="1">AA5</f>
        <v>45.26</v>
      </c>
      <c r="AB38" s="83"/>
      <c r="AC38" s="84"/>
      <c r="AD38" s="36"/>
      <c r="AG38" s="4" t="str">
        <f t="shared" ca="1" si="32"/>
        <v>G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64</v>
      </c>
      <c r="AU38" s="6" t="str">
        <f t="shared" si="33"/>
        <v>×</v>
      </c>
      <c r="AV38" s="6">
        <f t="shared" ca="1" si="33"/>
        <v>20</v>
      </c>
      <c r="AW38" s="6" t="str">
        <f t="shared" si="33"/>
        <v>＝</v>
      </c>
      <c r="AX38" s="68">
        <f t="shared" ca="1" si="33"/>
        <v>1280</v>
      </c>
      <c r="AY38" s="5"/>
      <c r="AZ38" s="6">
        <f t="shared" ca="1" si="34"/>
        <v>0</v>
      </c>
      <c r="BA38" s="6">
        <f t="shared" ca="1" si="34"/>
        <v>6</v>
      </c>
      <c r="BB38" s="6">
        <f t="shared" ca="1" si="34"/>
        <v>4</v>
      </c>
      <c r="BC38" s="5"/>
      <c r="BD38" s="6">
        <f t="shared" ca="1" si="35"/>
        <v>0</v>
      </c>
      <c r="BE38" s="6">
        <f t="shared" ca="1" si="35"/>
        <v>2</v>
      </c>
      <c r="BF38" s="6">
        <f t="shared" ca="1" si="35"/>
        <v>0</v>
      </c>
      <c r="BH38" s="77"/>
      <c r="BI38" s="78"/>
      <c r="BJ38" s="6">
        <f t="shared" ca="1" si="41"/>
        <v>0</v>
      </c>
      <c r="BK38" s="6">
        <f t="shared" ca="1" si="42"/>
        <v>0</v>
      </c>
      <c r="BL38" s="6">
        <f t="shared" ca="1" si="43"/>
        <v>0</v>
      </c>
      <c r="BM38" s="79">
        <f t="shared" ca="1" si="44"/>
        <v>0</v>
      </c>
      <c r="BO38" s="80"/>
      <c r="BP38" s="6">
        <f t="shared" ca="1" si="45"/>
        <v>0</v>
      </c>
      <c r="BQ38" s="6">
        <f t="shared" ca="1" si="46"/>
        <v>1</v>
      </c>
      <c r="BR38" s="6">
        <f t="shared" ca="1" si="47"/>
        <v>2</v>
      </c>
      <c r="BS38" s="6">
        <f t="shared" ca="1" si="48"/>
        <v>8</v>
      </c>
      <c r="BT38" s="81"/>
      <c r="BV38" s="80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2"/>
      <c r="CA38" s="81"/>
      <c r="CC38" s="6">
        <f t="shared" ca="1" si="40"/>
        <v>0</v>
      </c>
      <c r="CD38" s="6">
        <f t="shared" ca="1" si="40"/>
        <v>0</v>
      </c>
      <c r="CE38" s="6">
        <f t="shared" ca="1" si="40"/>
        <v>1</v>
      </c>
      <c r="CF38" s="6">
        <f t="shared" ca="1" si="40"/>
        <v>2</v>
      </c>
      <c r="CG38" s="6">
        <f t="shared" ca="1" si="40"/>
        <v>8</v>
      </c>
      <c r="CH38" s="6">
        <f t="shared" ca="1" si="40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30"/>
        <v>0.12335929374695365</v>
      </c>
      <c r="CZ38" s="15">
        <f t="shared" ca="1" si="14"/>
        <v>72</v>
      </c>
      <c r="DA38" s="5"/>
      <c r="DB38" s="5">
        <v>38</v>
      </c>
      <c r="DC38" s="16">
        <v>5</v>
      </c>
      <c r="DD38" s="16">
        <v>2</v>
      </c>
      <c r="DF38" s="14">
        <f t="shared" ca="1" si="31"/>
        <v>0.96112219061994331</v>
      </c>
      <c r="DG38" s="15">
        <f t="shared" ca="1" si="15"/>
        <v>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89</v>
      </c>
      <c r="AU39" s="6" t="str">
        <f t="shared" si="33"/>
        <v>×</v>
      </c>
      <c r="AV39" s="6">
        <f t="shared" ca="1" si="33"/>
        <v>65</v>
      </c>
      <c r="AW39" s="6" t="str">
        <f t="shared" si="33"/>
        <v>＝</v>
      </c>
      <c r="AX39" s="68">
        <f t="shared" ca="1" si="33"/>
        <v>5785</v>
      </c>
      <c r="AY39" s="5"/>
      <c r="AZ39" s="6">
        <f t="shared" ca="1" si="34"/>
        <v>0</v>
      </c>
      <c r="BA39" s="6">
        <f t="shared" ca="1" si="34"/>
        <v>8</v>
      </c>
      <c r="BB39" s="6">
        <f t="shared" ca="1" si="34"/>
        <v>9</v>
      </c>
      <c r="BC39" s="5"/>
      <c r="BD39" s="6">
        <f t="shared" ca="1" si="35"/>
        <v>0</v>
      </c>
      <c r="BE39" s="6">
        <f t="shared" ca="1" si="35"/>
        <v>6</v>
      </c>
      <c r="BF39" s="6">
        <f t="shared" ca="1" si="35"/>
        <v>5</v>
      </c>
      <c r="BH39" s="77"/>
      <c r="BI39" s="78"/>
      <c r="BJ39" s="6">
        <f t="shared" ca="1" si="41"/>
        <v>0</v>
      </c>
      <c r="BK39" s="6">
        <f t="shared" ca="1" si="42"/>
        <v>4</v>
      </c>
      <c r="BL39" s="6">
        <f t="shared" ca="1" si="43"/>
        <v>4</v>
      </c>
      <c r="BM39" s="79">
        <f t="shared" ca="1" si="44"/>
        <v>5</v>
      </c>
      <c r="BO39" s="80"/>
      <c r="BP39" s="6">
        <f t="shared" ca="1" si="45"/>
        <v>0</v>
      </c>
      <c r="BQ39" s="6">
        <f t="shared" ca="1" si="46"/>
        <v>5</v>
      </c>
      <c r="BR39" s="6">
        <f t="shared" ca="1" si="47"/>
        <v>3</v>
      </c>
      <c r="BS39" s="6">
        <f t="shared" ca="1" si="48"/>
        <v>4</v>
      </c>
      <c r="BT39" s="81"/>
      <c r="BV39" s="80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2"/>
      <c r="CA39" s="81"/>
      <c r="CC39" s="6">
        <f t="shared" ca="1" si="40"/>
        <v>0</v>
      </c>
      <c r="CD39" s="6">
        <f t="shared" ca="1" si="40"/>
        <v>0</v>
      </c>
      <c r="CE39" s="6">
        <f t="shared" ca="1" si="40"/>
        <v>5</v>
      </c>
      <c r="CF39" s="6">
        <f t="shared" ca="1" si="40"/>
        <v>7</v>
      </c>
      <c r="CG39" s="6">
        <f t="shared" ca="1" si="40"/>
        <v>8</v>
      </c>
      <c r="CH39" s="6">
        <f t="shared" ca="1" si="40"/>
        <v>5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30"/>
        <v>0.59356813730291935</v>
      </c>
      <c r="CZ39" s="15">
        <f t="shared" ca="1" si="14"/>
        <v>41</v>
      </c>
      <c r="DA39" s="5"/>
      <c r="DB39" s="5">
        <v>39</v>
      </c>
      <c r="DC39" s="16">
        <v>5</v>
      </c>
      <c r="DD39" s="16">
        <v>3</v>
      </c>
      <c r="DF39" s="14">
        <f t="shared" ca="1" si="31"/>
        <v>7.4010160883806186E-2</v>
      </c>
      <c r="DG39" s="15">
        <f t="shared" ca="1" si="15"/>
        <v>79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 t="str">
        <f ca="1">F7</f>
        <v>.</v>
      </c>
      <c r="G40" s="89">
        <f ca="1">G7</f>
        <v>9</v>
      </c>
      <c r="H40" s="88">
        <f ca="1">H7</f>
        <v>0</v>
      </c>
      <c r="I40" s="90">
        <f ca="1">I7</f>
        <v>8</v>
      </c>
      <c r="J40" s="36"/>
      <c r="K40" s="39"/>
      <c r="L40" s="85"/>
      <c r="M40" s="85"/>
      <c r="N40" s="86"/>
      <c r="O40" s="87">
        <f ca="1">O7</f>
        <v>0</v>
      </c>
      <c r="P40" s="88" t="str">
        <f ca="1">P7</f>
        <v>.</v>
      </c>
      <c r="Q40" s="89">
        <f ca="1">Q7</f>
        <v>3</v>
      </c>
      <c r="R40" s="88">
        <f ca="1">R7</f>
        <v>0</v>
      </c>
      <c r="S40" s="90">
        <f ca="1">S7</f>
        <v>9</v>
      </c>
      <c r="T40" s="36"/>
      <c r="U40" s="39"/>
      <c r="V40" s="85"/>
      <c r="W40" s="85"/>
      <c r="X40" s="86"/>
      <c r="Y40" s="87">
        <f ca="1">Y7</f>
        <v>0</v>
      </c>
      <c r="Z40" s="88" t="str">
        <f ca="1">Z7</f>
        <v>.</v>
      </c>
      <c r="AA40" s="89">
        <f ca="1">AA7</f>
        <v>6</v>
      </c>
      <c r="AB40" s="88">
        <f ca="1">AB7</f>
        <v>0</v>
      </c>
      <c r="AC40" s="90">
        <f ca="1">AC7</f>
        <v>2</v>
      </c>
      <c r="AD40" s="36"/>
      <c r="AG40" s="4" t="str">
        <f t="shared" ca="1" si="32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58</v>
      </c>
      <c r="AU40" s="6" t="str">
        <f t="shared" si="33"/>
        <v>×</v>
      </c>
      <c r="AV40" s="6">
        <f t="shared" ca="1" si="33"/>
        <v>62</v>
      </c>
      <c r="AW40" s="6" t="str">
        <f t="shared" si="33"/>
        <v>＝</v>
      </c>
      <c r="AX40" s="68">
        <f t="shared" ca="1" si="33"/>
        <v>3596</v>
      </c>
      <c r="AY40" s="5"/>
      <c r="AZ40" s="6">
        <f t="shared" ca="1" si="34"/>
        <v>0</v>
      </c>
      <c r="BA40" s="6">
        <f t="shared" ca="1" si="34"/>
        <v>5</v>
      </c>
      <c r="BB40" s="6">
        <f t="shared" ca="1" si="34"/>
        <v>8</v>
      </c>
      <c r="BC40" s="5"/>
      <c r="BD40" s="6">
        <f t="shared" ca="1" si="35"/>
        <v>0</v>
      </c>
      <c r="BE40" s="6">
        <f t="shared" ca="1" si="35"/>
        <v>6</v>
      </c>
      <c r="BF40" s="6">
        <f t="shared" ca="1" si="35"/>
        <v>2</v>
      </c>
      <c r="BH40" s="77"/>
      <c r="BI40" s="78"/>
      <c r="BJ40" s="6">
        <f t="shared" ca="1" si="41"/>
        <v>0</v>
      </c>
      <c r="BK40" s="6">
        <f t="shared" ca="1" si="42"/>
        <v>1</v>
      </c>
      <c r="BL40" s="6">
        <f t="shared" ca="1" si="43"/>
        <v>1</v>
      </c>
      <c r="BM40" s="79">
        <f t="shared" ca="1" si="44"/>
        <v>6</v>
      </c>
      <c r="BO40" s="80"/>
      <c r="BP40" s="6">
        <f t="shared" ca="1" si="45"/>
        <v>0</v>
      </c>
      <c r="BQ40" s="6">
        <f t="shared" ca="1" si="46"/>
        <v>3</v>
      </c>
      <c r="BR40" s="6">
        <f t="shared" ca="1" si="47"/>
        <v>4</v>
      </c>
      <c r="BS40" s="6">
        <f t="shared" ca="1" si="48"/>
        <v>8</v>
      </c>
      <c r="BT40" s="81"/>
      <c r="BV40" s="80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2"/>
      <c r="CA40" s="81"/>
      <c r="CC40" s="6">
        <f t="shared" ca="1" si="40"/>
        <v>0</v>
      </c>
      <c r="CD40" s="6">
        <f t="shared" ca="1" si="40"/>
        <v>0</v>
      </c>
      <c r="CE40" s="6">
        <f t="shared" ca="1" si="40"/>
        <v>3</v>
      </c>
      <c r="CF40" s="6">
        <f t="shared" ca="1" si="40"/>
        <v>5</v>
      </c>
      <c r="CG40" s="6">
        <f t="shared" ca="1" si="40"/>
        <v>9</v>
      </c>
      <c r="CH40" s="6">
        <f t="shared" ca="1" si="40"/>
        <v>6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30"/>
        <v>0.45863503215094503</v>
      </c>
      <c r="CZ40" s="15">
        <f t="shared" ca="1" si="14"/>
        <v>51</v>
      </c>
      <c r="DA40" s="5"/>
      <c r="DB40" s="5">
        <v>40</v>
      </c>
      <c r="DC40" s="16">
        <v>5</v>
      </c>
      <c r="DD40" s="16">
        <v>4</v>
      </c>
      <c r="DF40" s="14">
        <f t="shared" ca="1" si="31"/>
        <v>4.5761572123242833E-2</v>
      </c>
      <c r="DG40" s="15">
        <f t="shared" ca="1" si="15"/>
        <v>83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6</v>
      </c>
      <c r="H41" s="96"/>
      <c r="I41" s="97">
        <f ca="1">I8</f>
        <v>0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9</v>
      </c>
      <c r="R41" s="96"/>
      <c r="S41" s="97">
        <f ca="1">S8</f>
        <v>8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7</v>
      </c>
      <c r="AB41" s="96"/>
      <c r="AC41" s="97">
        <f ca="1">AC8</f>
        <v>3</v>
      </c>
      <c r="AD41" s="36"/>
      <c r="AG41" s="4" t="str">
        <f t="shared" ca="1" si="32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47</v>
      </c>
      <c r="AU41" s="6" t="str">
        <f t="shared" si="33"/>
        <v>×</v>
      </c>
      <c r="AV41" s="6">
        <f t="shared" ca="1" si="33"/>
        <v>69</v>
      </c>
      <c r="AW41" s="6" t="str">
        <f t="shared" si="33"/>
        <v>＝</v>
      </c>
      <c r="AX41" s="68">
        <f t="shared" ca="1" si="33"/>
        <v>3243</v>
      </c>
      <c r="AY41" s="5"/>
      <c r="AZ41" s="6">
        <f t="shared" ca="1" si="34"/>
        <v>0</v>
      </c>
      <c r="BA41" s="6">
        <f t="shared" ca="1" si="34"/>
        <v>4</v>
      </c>
      <c r="BB41" s="6">
        <f t="shared" ca="1" si="34"/>
        <v>7</v>
      </c>
      <c r="BC41" s="5"/>
      <c r="BD41" s="6">
        <f t="shared" ca="1" si="35"/>
        <v>0</v>
      </c>
      <c r="BE41" s="6">
        <f t="shared" ca="1" si="35"/>
        <v>6</v>
      </c>
      <c r="BF41" s="6">
        <f t="shared" ca="1" si="35"/>
        <v>9</v>
      </c>
      <c r="BH41" s="77"/>
      <c r="BI41" s="78"/>
      <c r="BJ41" s="6">
        <f t="shared" ca="1" si="41"/>
        <v>0</v>
      </c>
      <c r="BK41" s="6">
        <f t="shared" ca="1" si="42"/>
        <v>4</v>
      </c>
      <c r="BL41" s="6">
        <f t="shared" ca="1" si="43"/>
        <v>2</v>
      </c>
      <c r="BM41" s="79">
        <f t="shared" ca="1" si="44"/>
        <v>3</v>
      </c>
      <c r="BO41" s="80"/>
      <c r="BP41" s="6">
        <f t="shared" ca="1" si="45"/>
        <v>0</v>
      </c>
      <c r="BQ41" s="6">
        <f t="shared" ca="1" si="46"/>
        <v>2</v>
      </c>
      <c r="BR41" s="6">
        <f t="shared" ca="1" si="47"/>
        <v>8</v>
      </c>
      <c r="BS41" s="6">
        <f t="shared" ca="1" si="48"/>
        <v>2</v>
      </c>
      <c r="BT41" s="81"/>
      <c r="BV41" s="80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2"/>
      <c r="CA41" s="81"/>
      <c r="CC41" s="6">
        <f t="shared" ca="1" si="40"/>
        <v>0</v>
      </c>
      <c r="CD41" s="6">
        <f t="shared" ca="1" si="40"/>
        <v>0</v>
      </c>
      <c r="CE41" s="6">
        <f t="shared" ca="1" si="40"/>
        <v>3</v>
      </c>
      <c r="CF41" s="6">
        <f t="shared" ca="1" si="40"/>
        <v>2</v>
      </c>
      <c r="CG41" s="6">
        <f t="shared" ca="1" si="40"/>
        <v>4</v>
      </c>
      <c r="CH41" s="6">
        <f t="shared" ca="1" si="40"/>
        <v>3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30"/>
        <v>0.44332038812595331</v>
      </c>
      <c r="CZ41" s="15">
        <f t="shared" ca="1" si="14"/>
        <v>55</v>
      </c>
      <c r="DA41" s="5"/>
      <c r="DB41" s="5">
        <v>41</v>
      </c>
      <c r="DC41" s="16">
        <v>5</v>
      </c>
      <c r="DD41" s="16">
        <v>5</v>
      </c>
      <c r="DF41" s="14">
        <f t="shared" ca="1" si="31"/>
        <v>0.30806425433334828</v>
      </c>
      <c r="DG41" s="15">
        <f t="shared" ca="1" si="15"/>
        <v>64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5</v>
      </c>
      <c r="E42" s="101">
        <f ca="1">IF(OR($A$37="A",$A$37="C",$A$37="D"),$BK$34,IF($A$37="B",$BR$34,$CF$34))</f>
        <v>8</v>
      </c>
      <c r="F42" s="54" t="str">
        <f ca="1">IF(OR(A37="E",A37="G"),F40,)</f>
        <v>.</v>
      </c>
      <c r="G42" s="102">
        <f ca="1">IF(OR($A$37="A",$A$37="C",$A$37="D"),$BL$34,IF($A$37="B",$BS$34,$CG$34))</f>
        <v>8</v>
      </c>
      <c r="H42" s="54">
        <f ca="1">IF(OR(A37="E",A37="G"),H40,)</f>
        <v>0</v>
      </c>
      <c r="I42" s="103">
        <f ca="1">IF(OR($A$37="A",$A$37="C",$A$37="D"),$BM$34,IF($A$37="B",$BT$34,$CH$34))</f>
        <v>0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3</v>
      </c>
      <c r="P42" s="54">
        <f ca="1">IF(OR(K37="E",K37="G"),P40,)</f>
        <v>0</v>
      </c>
      <c r="Q42" s="102">
        <f ca="1">IF(OR($K$37="A",$K$37="C",$K$37="D"),$BL$35,IF($K$37="B",$BS$35,$CG$35))</f>
        <v>1</v>
      </c>
      <c r="R42" s="54">
        <f ca="1">IF(OR(K37="E",K37="G"),R40,)</f>
        <v>0</v>
      </c>
      <c r="S42" s="103">
        <f ca="1">IF(OR($K$37="A",$K$37="C",$K$37="D"),$BM$35,IF($K$37="B",$BT$35,$CH$35))</f>
        <v>2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1</v>
      </c>
      <c r="Z42" s="54">
        <f ca="1">IF(OR(U37="E",U37="G"),Z40,)</f>
        <v>0</v>
      </c>
      <c r="AA42" s="102">
        <f ca="1">IF(OR($U$37="A",$U$37="C",$U$37="D"),$BL$36,IF($U$37="B",$BS$36,$CG$36))</f>
        <v>8</v>
      </c>
      <c r="AB42" s="54">
        <f ca="1">IF(OR(U37="E",U37="G"),AB40,)</f>
        <v>0</v>
      </c>
      <c r="AC42" s="103">
        <f ca="1">IF(OR($U$37="A",$U$37="C",$U$37="D"),$BM$36,IF($U$37="B",$BT$36,$CH$36))</f>
        <v>6</v>
      </c>
      <c r="AD42" s="36"/>
      <c r="AG42" s="4" t="str">
        <f t="shared" ca="1" si="32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18</v>
      </c>
      <c r="AU42" s="6" t="str">
        <f t="shared" si="33"/>
        <v>×</v>
      </c>
      <c r="AV42" s="6">
        <f t="shared" ca="1" si="33"/>
        <v>19</v>
      </c>
      <c r="AW42" s="6" t="str">
        <f t="shared" si="33"/>
        <v>＝</v>
      </c>
      <c r="AX42" s="68">
        <f t="shared" ca="1" si="33"/>
        <v>342</v>
      </c>
      <c r="AY42" s="5"/>
      <c r="AZ42" s="6">
        <f t="shared" ca="1" si="34"/>
        <v>0</v>
      </c>
      <c r="BA42" s="6">
        <f t="shared" ca="1" si="34"/>
        <v>1</v>
      </c>
      <c r="BB42" s="6">
        <f t="shared" ca="1" si="34"/>
        <v>8</v>
      </c>
      <c r="BC42" s="5"/>
      <c r="BD42" s="6">
        <f t="shared" ca="1" si="35"/>
        <v>0</v>
      </c>
      <c r="BE42" s="6">
        <f t="shared" ca="1" si="35"/>
        <v>1</v>
      </c>
      <c r="BF42" s="6">
        <f t="shared" ca="1" si="35"/>
        <v>9</v>
      </c>
      <c r="BH42" s="104"/>
      <c r="BI42" s="105"/>
      <c r="BJ42" s="106">
        <f t="shared" ca="1" si="41"/>
        <v>0</v>
      </c>
      <c r="BK42" s="106">
        <f t="shared" ca="1" si="42"/>
        <v>1</v>
      </c>
      <c r="BL42" s="106">
        <f t="shared" ca="1" si="43"/>
        <v>6</v>
      </c>
      <c r="BM42" s="107">
        <f t="shared" ca="1" si="44"/>
        <v>2</v>
      </c>
      <c r="BO42" s="108"/>
      <c r="BP42" s="106">
        <f t="shared" ca="1" si="45"/>
        <v>0</v>
      </c>
      <c r="BQ42" s="106">
        <f t="shared" ca="1" si="46"/>
        <v>0</v>
      </c>
      <c r="BR42" s="106">
        <f t="shared" ca="1" si="47"/>
        <v>1</v>
      </c>
      <c r="BS42" s="106">
        <f t="shared" ca="1" si="48"/>
        <v>8</v>
      </c>
      <c r="BT42" s="109"/>
      <c r="BV42" s="108">
        <f t="shared" ca="1" si="36"/>
        <v>0</v>
      </c>
      <c r="BW42" s="106">
        <f t="shared" ca="1" si="37"/>
        <v>0</v>
      </c>
      <c r="BX42" s="106">
        <f t="shared" ca="1" si="38"/>
        <v>0</v>
      </c>
      <c r="BY42" s="106">
        <f t="shared" ca="1" si="39"/>
        <v>0</v>
      </c>
      <c r="BZ42" s="110"/>
      <c r="CA42" s="109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3</v>
      </c>
      <c r="CG42" s="6">
        <f t="shared" ca="1" si="40"/>
        <v>4</v>
      </c>
      <c r="CH42" s="6">
        <f t="shared" ca="1" si="40"/>
        <v>2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>
        <f t="shared" ca="1" si="30"/>
        <v>0.4851235295669285</v>
      </c>
      <c r="CZ42" s="15">
        <f t="shared" ca="1" si="14"/>
        <v>49</v>
      </c>
      <c r="DA42" s="5"/>
      <c r="DB42" s="5">
        <v>42</v>
      </c>
      <c r="DC42" s="16">
        <v>5</v>
      </c>
      <c r="DD42" s="16">
        <v>6</v>
      </c>
      <c r="DF42" s="14">
        <f t="shared" ca="1" si="31"/>
        <v>0.14495907218329529</v>
      </c>
      <c r="DG42" s="15">
        <f t="shared" ca="1" si="15"/>
        <v>74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3</v>
      </c>
      <c r="O43" s="111">
        <f ca="1">IF(OR($K$37="A",$K$37="D"),$BR$35,IF(OR($K$37="B",$K$37="C"),$BY$35,$CM$35))</f>
        <v>5</v>
      </c>
      <c r="P43" s="53"/>
      <c r="Q43" s="57">
        <f ca="1">IF(OR($K$37="A",$K$37="D"),$BS$35,IF($K$37="B","",IF($K$37="C",$BZ$35,"")))</f>
        <v>1</v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4</v>
      </c>
      <c r="Y43" s="111">
        <f ca="1">IF(OR($U$37="A",$U$37="D"),$BR$36,IF(OR($U$37="B",$U$37="C"),$BY$36,$CM$36))</f>
        <v>3</v>
      </c>
      <c r="Z43" s="53"/>
      <c r="AA43" s="57">
        <f ca="1">IF(OR($U$37="A",$U$37="D"),$BS$36,IF($U$37="B","",IF($U$37="C",$BZ$36,"")))</f>
        <v>4</v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30"/>
        <v>0.93078400080773938</v>
      </c>
      <c r="CZ43" s="15">
        <f t="shared" ca="1" si="14"/>
        <v>6</v>
      </c>
      <c r="DA43" s="5"/>
      <c r="DB43" s="5">
        <v>43</v>
      </c>
      <c r="DC43" s="16">
        <v>5</v>
      </c>
      <c r="DD43" s="16">
        <v>7</v>
      </c>
      <c r="DF43" s="14">
        <f t="shared" ca="1" si="31"/>
        <v>0.34403516603450846</v>
      </c>
      <c r="DG43" s="15">
        <f t="shared" ca="1" si="15"/>
        <v>61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>
        <f ca="1">IF($K$37="A",$BV$35,IF(OR($K$37="B",$K$37="C",$K$37="D"),$CC$35,""))</f>
        <v>0</v>
      </c>
      <c r="M44" s="99">
        <f ca="1">IF($K$37="A",$BW$35,IF(OR($K$37="B",$K$37="C",$K$37="D"),$CD$35,""))</f>
        <v>0</v>
      </c>
      <c r="N44" s="99">
        <f ca="1">IF($K$37="A",$BX$35,IF(OR($K$37="B",$K$37="C",$K$37="D"),$CE$35,""))</f>
        <v>3</v>
      </c>
      <c r="O44" s="111">
        <f ca="1">IF($K$37="A",$BY$35,IF(OR($K$37="B",$K$37="C",$K$37="D"),$CF$35,""))</f>
        <v>8</v>
      </c>
      <c r="P44" s="53" t="str">
        <f ca="1">IF(K37="D",P40,)</f>
        <v>.</v>
      </c>
      <c r="Q44" s="57">
        <f ca="1">IF($K$37="A","",IF(OR($K$37="B",$K$37="C",$K$37="D"),$CG$35,""))</f>
        <v>2</v>
      </c>
      <c r="R44" s="53">
        <f ca="1">IF(K37="D",R40,)</f>
        <v>0</v>
      </c>
      <c r="S44" s="99">
        <f ca="1">IF($K$37="A","",IF(OR($K$37="B",$K$37="C",$K$37="D"),$CH$35,""))</f>
        <v>2</v>
      </c>
      <c r="T44" s="36"/>
      <c r="U44" s="56"/>
      <c r="V44" s="99">
        <f ca="1">IF($U$37="A",$BV$36,IF(OR($U$37="B",$U$37="C",$U$37="D"),$CC$36,""))</f>
        <v>0</v>
      </c>
      <c r="W44" s="99">
        <f ca="1">IF($U$37="A",$BW$36,IF(OR($U$37="B",$U$37="C",$U$37="D"),$CD$36,""))</f>
        <v>0</v>
      </c>
      <c r="X44" s="99">
        <f ca="1">IF($U$37="A",$BX$36,IF(OR($U$37="B",$U$37="C",$U$37="D"),$CE$36,""))</f>
        <v>4</v>
      </c>
      <c r="Y44" s="111">
        <f ca="1">IF($U$37="A",$BY$36,IF(OR($U$37="B",$U$37="C",$U$37="D"),$CF$36,""))</f>
        <v>5</v>
      </c>
      <c r="Z44" s="53" t="str">
        <f ca="1">IF(U37="D",Z40,)</f>
        <v>.</v>
      </c>
      <c r="AA44" s="57">
        <f ca="1">IF($U$37="A","",IF(OR($U$37="B",$U$37="C",$U$37="D"),$CG$36,""))</f>
        <v>2</v>
      </c>
      <c r="AB44" s="53">
        <f ca="1">IF(U37="D",AB40,)</f>
        <v>0</v>
      </c>
      <c r="AC44" s="99">
        <f ca="1">IF($U$37="A","",IF(OR($U$37="B",$U$37="C",$U$37="D"),$CH$36,""))</f>
        <v>6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30"/>
        <v>0.12712368323550161</v>
      </c>
      <c r="CZ44" s="15">
        <f t="shared" ca="1" si="14"/>
        <v>71</v>
      </c>
      <c r="DA44" s="5"/>
      <c r="DB44" s="5">
        <v>44</v>
      </c>
      <c r="DC44" s="16">
        <v>5</v>
      </c>
      <c r="DD44" s="16">
        <v>8</v>
      </c>
      <c r="DF44" s="14">
        <f t="shared" ca="1" si="31"/>
        <v>0.89611734529351317</v>
      </c>
      <c r="DG44" s="15">
        <f t="shared" ca="1" si="15"/>
        <v>10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30"/>
        <v>0.83514628410516178</v>
      </c>
      <c r="CZ45" s="15">
        <f t="shared" ca="1" si="14"/>
        <v>18</v>
      </c>
      <c r="DA45" s="5"/>
      <c r="DB45" s="5">
        <v>45</v>
      </c>
      <c r="DC45" s="16">
        <v>5</v>
      </c>
      <c r="DD45" s="16">
        <v>9</v>
      </c>
      <c r="DF45" s="14">
        <f t="shared" ca="1" si="31"/>
        <v>0.52666947355195637</v>
      </c>
      <c r="DG45" s="15">
        <f t="shared" ca="1" si="15"/>
        <v>41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30"/>
        <v>0.57722488358823132</v>
      </c>
      <c r="CZ46" s="15">
        <f t="shared" ca="1" si="14"/>
        <v>44</v>
      </c>
      <c r="DA46" s="5"/>
      <c r="DB46" s="5">
        <v>46</v>
      </c>
      <c r="DC46" s="16">
        <v>6</v>
      </c>
      <c r="DD46" s="16">
        <v>1</v>
      </c>
      <c r="DF46" s="14">
        <f t="shared" ca="1" si="31"/>
        <v>0.51454344681953879</v>
      </c>
      <c r="DG46" s="15">
        <f t="shared" ca="1" si="15"/>
        <v>43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G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30"/>
        <v>0.23497307241616183</v>
      </c>
      <c r="CZ47" s="15">
        <f t="shared" ca="1" si="14"/>
        <v>66</v>
      </c>
      <c r="DA47" s="5"/>
      <c r="DB47" s="5">
        <v>47</v>
      </c>
      <c r="DC47" s="16">
        <v>6</v>
      </c>
      <c r="DD47" s="16">
        <v>2</v>
      </c>
      <c r="DF47" s="14">
        <f t="shared" ca="1" si="31"/>
        <v>0.56097027081634443</v>
      </c>
      <c r="DG47" s="15">
        <f t="shared" ca="1" si="15"/>
        <v>35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0.47×16＝</v>
      </c>
      <c r="C48" s="32"/>
      <c r="D48" s="32"/>
      <c r="E48" s="32"/>
      <c r="F48" s="32"/>
      <c r="G48" s="83">
        <f ca="1">G15</f>
        <v>7.5200000000000005</v>
      </c>
      <c r="H48" s="83"/>
      <c r="I48" s="84"/>
      <c r="J48" s="35"/>
      <c r="K48" s="30"/>
      <c r="L48" s="31" t="str">
        <f ca="1">L15</f>
        <v>0.64×20＝</v>
      </c>
      <c r="M48" s="32"/>
      <c r="N48" s="32"/>
      <c r="O48" s="32"/>
      <c r="P48" s="32"/>
      <c r="Q48" s="83">
        <f ca="1">Q15</f>
        <v>12.8</v>
      </c>
      <c r="R48" s="83"/>
      <c r="S48" s="84"/>
      <c r="T48" s="35"/>
      <c r="U48" s="30"/>
      <c r="V48" s="31" t="str">
        <f ca="1">V15</f>
        <v>0.89×65＝</v>
      </c>
      <c r="W48" s="32"/>
      <c r="X48" s="32"/>
      <c r="Y48" s="32"/>
      <c r="Z48" s="32"/>
      <c r="AA48" s="83">
        <f ca="1">AA15</f>
        <v>57.85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>
        <f t="shared" ca="1" si="30"/>
        <v>0.63128480587023028</v>
      </c>
      <c r="CZ48" s="15">
        <f t="shared" ca="1" si="14"/>
        <v>36</v>
      </c>
      <c r="DA48" s="5"/>
      <c r="DB48" s="5">
        <v>48</v>
      </c>
      <c r="DC48" s="16">
        <v>6</v>
      </c>
      <c r="DD48" s="16">
        <v>3</v>
      </c>
      <c r="DF48" s="14">
        <f t="shared" ca="1" si="31"/>
        <v>0.38627575666371028</v>
      </c>
      <c r="DG48" s="15">
        <f t="shared" ca="1" si="15"/>
        <v>56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>
        <f t="shared" ca="1" si="30"/>
        <v>0.84453729341713812</v>
      </c>
      <c r="CZ49" s="15">
        <f t="shared" ca="1" si="14"/>
        <v>16</v>
      </c>
      <c r="DA49" s="5"/>
      <c r="DB49" s="5">
        <v>49</v>
      </c>
      <c r="DC49" s="16">
        <v>6</v>
      </c>
      <c r="DD49" s="16">
        <v>4</v>
      </c>
      <c r="DF49" s="14">
        <f t="shared" ca="1" si="31"/>
        <v>0.38309258383880396</v>
      </c>
      <c r="DG49" s="15">
        <f t="shared" ca="1" si="15"/>
        <v>57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 t="str">
        <f ca="1">F17</f>
        <v>.</v>
      </c>
      <c r="G50" s="89">
        <f ca="1">G17</f>
        <v>4</v>
      </c>
      <c r="H50" s="88">
        <f ca="1">H17</f>
        <v>0</v>
      </c>
      <c r="I50" s="90">
        <f ca="1">I17</f>
        <v>7</v>
      </c>
      <c r="J50" s="36"/>
      <c r="K50" s="39"/>
      <c r="L50" s="85"/>
      <c r="M50" s="85"/>
      <c r="N50" s="86"/>
      <c r="O50" s="87">
        <f ca="1">O17</f>
        <v>0</v>
      </c>
      <c r="P50" s="88" t="str">
        <f ca="1">P17</f>
        <v>.</v>
      </c>
      <c r="Q50" s="89">
        <f ca="1">Q17</f>
        <v>6</v>
      </c>
      <c r="R50" s="88">
        <f ca="1">R17</f>
        <v>0</v>
      </c>
      <c r="S50" s="90">
        <f ca="1">S17</f>
        <v>4</v>
      </c>
      <c r="T50" s="36"/>
      <c r="U50" s="39"/>
      <c r="V50" s="85"/>
      <c r="W50" s="85"/>
      <c r="X50" s="86"/>
      <c r="Y50" s="87">
        <f ca="1">Y17</f>
        <v>0</v>
      </c>
      <c r="Z50" s="88" t="str">
        <f ca="1">Z17</f>
        <v>.</v>
      </c>
      <c r="AA50" s="89">
        <f ca="1">AA17</f>
        <v>8</v>
      </c>
      <c r="AB50" s="88">
        <f ca="1">AB17</f>
        <v>0</v>
      </c>
      <c r="AC50" s="90">
        <f ca="1">AC17</f>
        <v>9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>
        <f t="shared" ca="1" si="30"/>
        <v>0.97298275062696082</v>
      </c>
      <c r="CZ50" s="15">
        <f t="shared" ca="1" si="14"/>
        <v>3</v>
      </c>
      <c r="DA50" s="5"/>
      <c r="DB50" s="5">
        <v>50</v>
      </c>
      <c r="DC50" s="16">
        <v>6</v>
      </c>
      <c r="DD50" s="16">
        <v>5</v>
      </c>
      <c r="DF50" s="14">
        <f t="shared" ca="1" si="31"/>
        <v>5.7626140637643153E-2</v>
      </c>
      <c r="DG50" s="15">
        <f t="shared" ca="1" si="15"/>
        <v>82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1</v>
      </c>
      <c r="H51" s="96"/>
      <c r="I51" s="97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2</v>
      </c>
      <c r="R51" s="96"/>
      <c r="S51" s="97">
        <f ca="1">S18</f>
        <v>0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6</v>
      </c>
      <c r="AB51" s="96"/>
      <c r="AC51" s="97">
        <f ca="1">AC18</f>
        <v>5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>
        <f t="shared" ca="1" si="30"/>
        <v>0.20945473297465078</v>
      </c>
      <c r="CZ51" s="15">
        <f t="shared" ca="1" si="14"/>
        <v>68</v>
      </c>
      <c r="DA51" s="5"/>
      <c r="DB51" s="5">
        <v>51</v>
      </c>
      <c r="DC51" s="16">
        <v>6</v>
      </c>
      <c r="DD51" s="16">
        <v>6</v>
      </c>
      <c r="DF51" s="14">
        <f t="shared" ca="1" si="31"/>
        <v>0.43863554963250273</v>
      </c>
      <c r="DG51" s="15">
        <f t="shared" ca="1" si="15"/>
        <v>49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2</v>
      </c>
      <c r="F52" s="54">
        <f ca="1">IF(OR(A47="E",A47="G"),F50,)</f>
        <v>0</v>
      </c>
      <c r="G52" s="102">
        <f ca="1">IF(OR($A$47="A",$A$47="C",$A$47="D"),$BL$37,IF($A$47="B",$BS$37,$CG$37))</f>
        <v>8</v>
      </c>
      <c r="H52" s="54">
        <f ca="1">IF(OR(A47="E",A47="G"),H50,)</f>
        <v>0</v>
      </c>
      <c r="I52" s="103">
        <f ca="1">IF(OR($A$47="A",$A$47="C",$A$47="D"),$BM$37,IF($A$47="B",$BT$37,$CH$37))</f>
        <v>2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1</v>
      </c>
      <c r="O52" s="101">
        <f ca="1">IF(OR($K$47="A",$K$47="C",$K$47="D"),$BK$38,IF($K$47="B",$BR$38,$CF$38))</f>
        <v>2</v>
      </c>
      <c r="P52" s="54" t="str">
        <f ca="1">IF(OR(K47="E",K47="G"),P50,)</f>
        <v>.</v>
      </c>
      <c r="Q52" s="102">
        <f ca="1">IF(OR($K$47="A",$K$47="C",$K$47="D"),$BL$38,IF($K$47="B",$BS$38,$CG$38))</f>
        <v>8</v>
      </c>
      <c r="R52" s="54">
        <f ca="1">IF(OR(K47="E",K47="G"),R50,)</f>
        <v>0</v>
      </c>
      <c r="S52" s="103">
        <f ca="1">IF(OR($K$47="A",$K$47="C",$K$47="D"),$BM$38,IF($K$47="B",$BT$38,$CH$38))</f>
        <v>0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4</v>
      </c>
      <c r="Z52" s="54">
        <f ca="1">IF(OR(U47="E",U47="G"),Z50,)</f>
        <v>0</v>
      </c>
      <c r="AA52" s="102">
        <f ca="1">IF(OR($U$47="A",$U$47="C",$U$47="D"),$BL$39,IF($U$47="B",$BS$39,$CG$39))</f>
        <v>4</v>
      </c>
      <c r="AB52" s="54">
        <f ca="1">IF(OR(U47="E",U47="G"),AB50,)</f>
        <v>0</v>
      </c>
      <c r="AC52" s="103">
        <f ca="1">IF(OR($U$47="A",$U$47="C",$U$47="D"),$BM$39,IF($U$47="B",$BT$39,$CH$39))</f>
        <v>5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G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>
        <f t="shared" ca="1" si="30"/>
        <v>0.90313020002992428</v>
      </c>
      <c r="CZ52" s="15">
        <f t="shared" ca="1" si="14"/>
        <v>10</v>
      </c>
      <c r="DA52" s="5"/>
      <c r="DB52" s="5">
        <v>52</v>
      </c>
      <c r="DC52" s="16">
        <v>6</v>
      </c>
      <c r="DD52" s="16">
        <v>7</v>
      </c>
      <c r="DF52" s="14">
        <f t="shared" ca="1" si="31"/>
        <v>2.5620051672891941E-2</v>
      </c>
      <c r="DG52" s="15">
        <f t="shared" ca="1" si="15"/>
        <v>88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4</v>
      </c>
      <c r="F53" s="53"/>
      <c r="G53" s="57">
        <f ca="1">IF(OR($A$47="A",$A$47="D"),$BS$37,IF($A$47="B","",IF($A$47="C",$BZ$37,"")))</f>
        <v>7</v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5</v>
      </c>
      <c r="Y53" s="111">
        <f ca="1">IF(OR($U$47="A",$U$47="D"),$BR$39,IF(OR($U$47="B",$U$47="C"),$BY$39,$CM$39))</f>
        <v>3</v>
      </c>
      <c r="Z53" s="53"/>
      <c r="AA53" s="57">
        <f ca="1">IF(OR($U$47="A",$U$47="D"),$BS$39,IF($U$47="B","",IF($U$47="C",$BZ$39,"")))</f>
        <v>4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>
        <f t="shared" ca="1" si="30"/>
        <v>0.82611647823950862</v>
      </c>
      <c r="CZ53" s="15">
        <f t="shared" ca="1" si="14"/>
        <v>19</v>
      </c>
      <c r="DA53" s="5"/>
      <c r="DB53" s="5">
        <v>53</v>
      </c>
      <c r="DC53" s="16">
        <v>6</v>
      </c>
      <c r="DD53" s="16">
        <v>8</v>
      </c>
      <c r="DF53" s="14">
        <f t="shared" ca="1" si="31"/>
        <v>0.98742587615769706</v>
      </c>
      <c r="DG53" s="15">
        <f t="shared" ca="1" si="15"/>
        <v>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>
        <f ca="1">IF($A$47="A",$BV$37,IF(OR($A$47="B",$A$47="C",$A$47="D"),$CC$37,""))</f>
        <v>0</v>
      </c>
      <c r="C54" s="99">
        <f ca="1">IF($A$47="A",$BW$37,IF(OR($A$47="B",$A$47="C",$A$47="D"),$CD$37,""))</f>
        <v>0</v>
      </c>
      <c r="D54" s="99">
        <f ca="1">IF($A$47="A",$BX$37,IF(OR($A$47="B",$A$47="C",$A$47="D"),$CE$37,""))</f>
        <v>0</v>
      </c>
      <c r="E54" s="111">
        <f ca="1">IF($A$47="A",$BY$37,IF(OR($A$47="B",$A$47="C",$A$47="D"),$CF$37,""))</f>
        <v>7</v>
      </c>
      <c r="F54" s="53" t="str">
        <f ca="1">IF(A47="D",F50,)</f>
        <v>.</v>
      </c>
      <c r="G54" s="57">
        <f ca="1">IF($A$47="A","",IF(OR($A$47="B",$A$47="C",$A$47="D"),$CG$37,""))</f>
        <v>5</v>
      </c>
      <c r="H54" s="53">
        <f ca="1">IF(A47="D",H50,)</f>
        <v>0</v>
      </c>
      <c r="I54" s="99">
        <f ca="1">IF($A$47="A","",IF(OR($A$47="B",$A$47="C",$A$47="D"),$CH$37,""))</f>
        <v>2</v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0</v>
      </c>
      <c r="X54" s="99">
        <f ca="1">IF($U$47="A",$BX$39,IF(OR($U$47="B",$U$47="C",$U$47="D"),$CE$39,""))</f>
        <v>5</v>
      </c>
      <c r="Y54" s="111">
        <f ca="1">IF($U$47="A",$BY$39,IF(OR($U$47="B",$U$47="C",$U$47="D"),$CF$39,""))</f>
        <v>7</v>
      </c>
      <c r="Z54" s="53" t="str">
        <f ca="1">IF(U47="D",Z50,)</f>
        <v>.</v>
      </c>
      <c r="AA54" s="57">
        <f ca="1">IF($U$47="A","",IF(OR($U$47="B",$U$47="C",$U$47="D"),$CG$39,""))</f>
        <v>8</v>
      </c>
      <c r="AB54" s="53">
        <f ca="1">IF(U47="D",AB50,)</f>
        <v>0</v>
      </c>
      <c r="AC54" s="99">
        <f ca="1">IF($U$47="A","",IF(OR($U$47="B",$U$47="C",$U$47="D"),$CH$39,""))</f>
        <v>5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30"/>
        <v>0.91267961942013065</v>
      </c>
      <c r="CZ54" s="15">
        <f t="shared" ca="1" si="14"/>
        <v>8</v>
      </c>
      <c r="DA54" s="5"/>
      <c r="DB54" s="5">
        <v>54</v>
      </c>
      <c r="DC54" s="16">
        <v>6</v>
      </c>
      <c r="DD54" s="16">
        <v>9</v>
      </c>
      <c r="DF54" s="14">
        <f t="shared" ca="1" si="31"/>
        <v>0.29164261972969707</v>
      </c>
      <c r="DG54" s="15">
        <f t="shared" ca="1" si="15"/>
        <v>66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>
        <f t="shared" ca="1" si="30"/>
        <v>8.3326639610051711E-2</v>
      </c>
      <c r="CZ55" s="15">
        <f t="shared" ca="1" si="14"/>
        <v>77</v>
      </c>
      <c r="DA55" s="5"/>
      <c r="DB55" s="5">
        <v>55</v>
      </c>
      <c r="DC55" s="16">
        <v>7</v>
      </c>
      <c r="DD55" s="16">
        <v>1</v>
      </c>
      <c r="DF55" s="14">
        <f t="shared" ca="1" si="31"/>
        <v>0.7142244288158075</v>
      </c>
      <c r="DG55" s="15">
        <f t="shared" ca="1" si="15"/>
        <v>24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>
        <f t="shared" ca="1" si="30"/>
        <v>0.43057465085743174</v>
      </c>
      <c r="CZ56" s="15">
        <f t="shared" ca="1" si="14"/>
        <v>57</v>
      </c>
      <c r="DA56" s="5"/>
      <c r="DB56" s="5">
        <v>56</v>
      </c>
      <c r="DC56" s="16">
        <v>7</v>
      </c>
      <c r="DD56" s="16">
        <v>2</v>
      </c>
      <c r="DF56" s="14">
        <f t="shared" ca="1" si="31"/>
        <v>0.79854727587261809</v>
      </c>
      <c r="DG56" s="15">
        <f t="shared" ca="1" si="15"/>
        <v>20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haru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G</v>
      </c>
      <c r="AO57" s="126">
        <f t="shared" ref="AO57:AO65" ca="1" si="49">AQ1</f>
        <v>2</v>
      </c>
      <c r="AP57" s="125" t="str">
        <f ca="1">A37</f>
        <v>G</v>
      </c>
      <c r="AQ57" s="127">
        <f t="shared" ref="AQ57:AQ65" ca="1" si="50">AQ1</f>
        <v>2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>
        <f t="shared" ca="1" si="30"/>
        <v>0.77736847715039792</v>
      </c>
      <c r="CZ57" s="15">
        <f t="shared" ca="1" si="14"/>
        <v>22</v>
      </c>
      <c r="DA57" s="5"/>
      <c r="DB57" s="5">
        <v>57</v>
      </c>
      <c r="DC57" s="16">
        <v>7</v>
      </c>
      <c r="DD57" s="16">
        <v>3</v>
      </c>
      <c r="DF57" s="14">
        <f t="shared" ca="1" si="31"/>
        <v>0.55205133696922881</v>
      </c>
      <c r="DG57" s="15">
        <f t="shared" ca="1" si="15"/>
        <v>38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0.58×62＝</v>
      </c>
      <c r="C58" s="32"/>
      <c r="D58" s="32"/>
      <c r="E58" s="32"/>
      <c r="F58" s="32"/>
      <c r="G58" s="83">
        <f ca="1">G25</f>
        <v>35.96</v>
      </c>
      <c r="H58" s="83"/>
      <c r="I58" s="84"/>
      <c r="J58" s="35"/>
      <c r="K58" s="30"/>
      <c r="L58" s="31" t="str">
        <f ca="1">L25</f>
        <v>0.47×69＝</v>
      </c>
      <c r="M58" s="32"/>
      <c r="N58" s="32"/>
      <c r="O58" s="32"/>
      <c r="P58" s="32"/>
      <c r="Q58" s="83">
        <f ca="1">Q25</f>
        <v>32.43</v>
      </c>
      <c r="R58" s="83"/>
      <c r="S58" s="84"/>
      <c r="T58" s="35"/>
      <c r="U58" s="30"/>
      <c r="V58" s="31" t="str">
        <f ca="1">V25</f>
        <v>0.18×19＝</v>
      </c>
      <c r="W58" s="32"/>
      <c r="X58" s="32"/>
      <c r="Y58" s="32"/>
      <c r="Z58" s="32"/>
      <c r="AA58" s="83">
        <f ca="1">AA25</f>
        <v>3.42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D</v>
      </c>
      <c r="AO58" s="129">
        <f t="shared" ca="1" si="49"/>
        <v>2</v>
      </c>
      <c r="AP58" s="128" t="str">
        <f ca="1">K37</f>
        <v>D</v>
      </c>
      <c r="AQ58" s="121">
        <f t="shared" ca="1" si="50"/>
        <v>2</v>
      </c>
      <c r="AR58" s="121">
        <f ca="1">IF(AND(AP58="D",AQ58=1),S44,IF(AND(AP58="D",AQ58=2),Q44,""))</f>
        <v>2</v>
      </c>
      <c r="AS58" s="129">
        <f ca="1">IF(AND(AP58="D",AQ58=2),S44,"")</f>
        <v>2</v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>
        <f t="shared" ca="1" si="30"/>
        <v>0.87962745308181467</v>
      </c>
      <c r="CZ58" s="15">
        <f t="shared" ca="1" si="14"/>
        <v>11</v>
      </c>
      <c r="DA58" s="5"/>
      <c r="DB58" s="5">
        <v>58</v>
      </c>
      <c r="DC58" s="16">
        <v>7</v>
      </c>
      <c r="DD58" s="16">
        <v>4</v>
      </c>
      <c r="DF58" s="14">
        <f t="shared" ca="1" si="31"/>
        <v>4.4339460051404656E-2</v>
      </c>
      <c r="DG58" s="15">
        <f t="shared" ca="1" si="15"/>
        <v>84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D</v>
      </c>
      <c r="AO59" s="129">
        <f t="shared" ca="1" si="49"/>
        <v>2</v>
      </c>
      <c r="AP59" s="128" t="str">
        <f ca="1">U37</f>
        <v>D</v>
      </c>
      <c r="AQ59" s="121">
        <f t="shared" ca="1" si="50"/>
        <v>2</v>
      </c>
      <c r="AR59" s="121">
        <f ca="1">IF(AND(AP59="D",AQ59=1),AC44,IF(AND(AP59="D",AQ59=2),AA44,""))</f>
        <v>2</v>
      </c>
      <c r="AS59" s="129">
        <f ca="1">IF(AND(AP59="D",AQ59=2),AC44,"")</f>
        <v>6</v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>
        <f t="shared" ca="1" si="30"/>
        <v>0.77421143236576728</v>
      </c>
      <c r="CZ59" s="15">
        <f t="shared" ca="1" si="14"/>
        <v>23</v>
      </c>
      <c r="DA59" s="5"/>
      <c r="DB59" s="5">
        <v>59</v>
      </c>
      <c r="DC59" s="16">
        <v>7</v>
      </c>
      <c r="DD59" s="16">
        <v>5</v>
      </c>
      <c r="DF59" s="14">
        <f t="shared" ca="1" si="31"/>
        <v>0.81481953140759134</v>
      </c>
      <c r="DG59" s="15">
        <f t="shared" ca="1" si="15"/>
        <v>19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1">E27</f>
        <v>0</v>
      </c>
      <c r="F60" s="88" t="str">
        <f ca="1">F27</f>
        <v>.</v>
      </c>
      <c r="G60" s="89">
        <f t="shared" ca="1" si="51"/>
        <v>5</v>
      </c>
      <c r="H60" s="88">
        <f ca="1">H27</f>
        <v>0</v>
      </c>
      <c r="I60" s="90">
        <f t="shared" ca="1" si="51"/>
        <v>8</v>
      </c>
      <c r="J60" s="36"/>
      <c r="K60" s="39"/>
      <c r="L60" s="85"/>
      <c r="M60" s="85"/>
      <c r="N60" s="86"/>
      <c r="O60" s="87">
        <f t="shared" ref="O60:S61" ca="1" si="52">O27</f>
        <v>0</v>
      </c>
      <c r="P60" s="88" t="str">
        <f ca="1">P27</f>
        <v>.</v>
      </c>
      <c r="Q60" s="89">
        <f t="shared" ca="1" si="52"/>
        <v>4</v>
      </c>
      <c r="R60" s="88">
        <f ca="1">R27</f>
        <v>0</v>
      </c>
      <c r="S60" s="90">
        <f t="shared" ca="1" si="52"/>
        <v>7</v>
      </c>
      <c r="T60" s="36"/>
      <c r="U60" s="39"/>
      <c r="V60" s="85"/>
      <c r="W60" s="85"/>
      <c r="X60" s="86"/>
      <c r="Y60" s="87">
        <f t="shared" ref="Y60:AC61" ca="1" si="53">Y27</f>
        <v>0</v>
      </c>
      <c r="Z60" s="88" t="str">
        <f ca="1">Z27</f>
        <v>.</v>
      </c>
      <c r="AA60" s="89">
        <f t="shared" ca="1" si="53"/>
        <v>1</v>
      </c>
      <c r="AB60" s="88">
        <f ca="1">AB27</f>
        <v>0</v>
      </c>
      <c r="AC60" s="90">
        <f t="shared" ca="1" si="53"/>
        <v>8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D</v>
      </c>
      <c r="AO60" s="129">
        <f t="shared" ca="1" si="49"/>
        <v>2</v>
      </c>
      <c r="AP60" s="128" t="str">
        <f ca="1">A47</f>
        <v>D</v>
      </c>
      <c r="AQ60" s="121">
        <f t="shared" ca="1" si="50"/>
        <v>2</v>
      </c>
      <c r="AR60" s="121">
        <f ca="1">IF(AND(AP60="D",AQ60=1),I54,IF(AND(AP60="D",AQ60=2),G54,""))</f>
        <v>5</v>
      </c>
      <c r="AS60" s="129">
        <f ca="1">IF(AND(AP60="D",AQ60=2),I54,"")</f>
        <v>2</v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>
        <f t="shared" ca="1" si="30"/>
        <v>4.185610151801189E-3</v>
      </c>
      <c r="CZ60" s="15">
        <f t="shared" ca="1" si="14"/>
        <v>80</v>
      </c>
      <c r="DA60" s="5"/>
      <c r="DB60" s="5">
        <v>60</v>
      </c>
      <c r="DC60" s="16">
        <v>7</v>
      </c>
      <c r="DD60" s="16">
        <v>6</v>
      </c>
      <c r="DF60" s="14">
        <f t="shared" ca="1" si="31"/>
        <v>0.326337830566932</v>
      </c>
      <c r="DG60" s="15">
        <f t="shared" ca="1" si="15"/>
        <v>63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1"/>
        <v>0</v>
      </c>
      <c r="F61" s="94"/>
      <c r="G61" s="95">
        <f t="shared" ca="1" si="51"/>
        <v>6</v>
      </c>
      <c r="H61" s="96"/>
      <c r="I61" s="97">
        <f t="shared" ca="1" si="51"/>
        <v>2</v>
      </c>
      <c r="J61" s="36"/>
      <c r="K61" s="39"/>
      <c r="L61" s="91"/>
      <c r="M61" s="91"/>
      <c r="N61" s="92" t="str">
        <f>$N$28</f>
        <v>×</v>
      </c>
      <c r="O61" s="93">
        <f t="shared" si="52"/>
        <v>0</v>
      </c>
      <c r="P61" s="94"/>
      <c r="Q61" s="95">
        <f t="shared" ca="1" si="52"/>
        <v>6</v>
      </c>
      <c r="R61" s="96"/>
      <c r="S61" s="97">
        <f t="shared" ca="1" si="52"/>
        <v>9</v>
      </c>
      <c r="T61" s="36"/>
      <c r="U61" s="39"/>
      <c r="V61" s="91"/>
      <c r="W61" s="91"/>
      <c r="X61" s="92" t="str">
        <f>$X$28</f>
        <v>×</v>
      </c>
      <c r="Y61" s="93">
        <f t="shared" si="53"/>
        <v>0</v>
      </c>
      <c r="Z61" s="94"/>
      <c r="AA61" s="95">
        <f t="shared" ca="1" si="53"/>
        <v>1</v>
      </c>
      <c r="AB61" s="96"/>
      <c r="AC61" s="97">
        <f t="shared" ca="1" si="53"/>
        <v>9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haru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G</v>
      </c>
      <c r="AO61" s="129">
        <f t="shared" ca="1" si="49"/>
        <v>2</v>
      </c>
      <c r="AP61" s="128" t="str">
        <f ca="1">K47</f>
        <v>G</v>
      </c>
      <c r="AQ61" s="121">
        <f t="shared" ca="1" si="50"/>
        <v>2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>
        <f t="shared" ca="1" si="30"/>
        <v>0.28063974862130214</v>
      </c>
      <c r="CZ61" s="15">
        <f t="shared" ca="1" si="14"/>
        <v>62</v>
      </c>
      <c r="DA61" s="5"/>
      <c r="DB61" s="5">
        <v>61</v>
      </c>
      <c r="DC61" s="16">
        <v>7</v>
      </c>
      <c r="DD61" s="16">
        <v>7</v>
      </c>
      <c r="DF61" s="14">
        <f t="shared" ca="1" si="31"/>
        <v>0.55210948000020443</v>
      </c>
      <c r="DG61" s="15">
        <f t="shared" ca="1" si="15"/>
        <v>37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1</v>
      </c>
      <c r="F62" s="54">
        <f ca="1">IF(OR(A57="E",A57="G"),F60,)</f>
        <v>0</v>
      </c>
      <c r="G62" s="102">
        <f ca="1">IF(OR($A$57="A",$A$57="C",$A$57="D"),$BL$40,IF($A$57="B",$BS$40,$CG$40))</f>
        <v>1</v>
      </c>
      <c r="H62" s="54">
        <f ca="1">IF(OR(A57="E",A57="G"),H60,)</f>
        <v>0</v>
      </c>
      <c r="I62" s="103">
        <f ca="1">IF(OR($A$57="A",$A$57="C",$A$57="D"),$BM$40,IF($A$57="B",$BT$40,$CH$40))</f>
        <v>6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4</v>
      </c>
      <c r="P62" s="54">
        <f ca="1">IF(OR(K57="E",K57="G"),P60,)</f>
        <v>0</v>
      </c>
      <c r="Q62" s="102">
        <f ca="1">IF(OR($K$57="A",$K$57="C",$K$57="D"),$BL$41,IF($K$57="B",$BS$41,$CG$41))</f>
        <v>2</v>
      </c>
      <c r="R62" s="54">
        <f ca="1">IF(OR(K57="E",K57="G"),R60,)</f>
        <v>0</v>
      </c>
      <c r="S62" s="103">
        <f ca="1">IF(OR($K$57="A",$K$57="C",$K$57="D"),$BM$41,IF($K$57="B",$BT$41,$CH$41))</f>
        <v>3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1</v>
      </c>
      <c r="Z62" s="54">
        <f ca="1">IF(OR(U57="E",U57="G"),Z60,)</f>
        <v>0</v>
      </c>
      <c r="AA62" s="102">
        <f ca="1">IF(OR($U$57="A",$U$57="C",$U$57="D"),$BL$42,IF($U$57="B",$BS$42,$CG$42))</f>
        <v>6</v>
      </c>
      <c r="AB62" s="54">
        <f ca="1">IF(OR(U57="E",U57="G"),AB60,)</f>
        <v>0</v>
      </c>
      <c r="AC62" s="103">
        <f ca="1">IF(OR($U$57="A",$U$57="C",$U$57="D"),$BM$42,IF($U$57="B",$BT$42,$CH$42))</f>
        <v>2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49"/>
        <v>2</v>
      </c>
      <c r="AP62" s="128" t="str">
        <f ca="1">U47</f>
        <v>D</v>
      </c>
      <c r="AQ62" s="121">
        <f t="shared" ca="1" si="50"/>
        <v>2</v>
      </c>
      <c r="AR62" s="121">
        <f ca="1">IF(AND(AP62="D",AQ62=1),AC54,IF(AND(AP62="D",AQ62=2),AA54,""))</f>
        <v>8</v>
      </c>
      <c r="AS62" s="129">
        <f ca="1">IF(AND(AP62="D",AQ62=2),AC54,"")</f>
        <v>5</v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>
        <f t="shared" ca="1" si="30"/>
        <v>0.84974813399526528</v>
      </c>
      <c r="CZ62" s="15">
        <f t="shared" ca="1" si="14"/>
        <v>15</v>
      </c>
      <c r="DA62" s="5"/>
      <c r="DB62" s="5">
        <v>62</v>
      </c>
      <c r="DC62" s="16">
        <v>7</v>
      </c>
      <c r="DD62" s="16">
        <v>8</v>
      </c>
      <c r="DF62" s="14">
        <f t="shared" ca="1" si="31"/>
        <v>0.13020584364845855</v>
      </c>
      <c r="DG62" s="15">
        <f t="shared" ca="1" si="15"/>
        <v>77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3</v>
      </c>
      <c r="E63" s="111">
        <f ca="1">IF(OR($A$57="A",$A$57="D"),$BR$40,IF(OR($A$57="B",$A$57="C"),$BY$40,$CM$40))</f>
        <v>4</v>
      </c>
      <c r="F63" s="53"/>
      <c r="G63" s="57">
        <f ca="1">IF(OR($A$57="A",$A$57="D"),$BS$40,IF($A$57="B","",IF($A$57="C",$BZ$40,"")))</f>
        <v>8</v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2</v>
      </c>
      <c r="O63" s="111">
        <f ca="1">IF(OR($K$57="A",$K$57="D"),$BR$41,IF(OR($K$57="B",$K$57="C"),$BY$41,$CM$41))</f>
        <v>8</v>
      </c>
      <c r="P63" s="53"/>
      <c r="Q63" s="57">
        <f ca="1">IF(OR($K$57="A",$K$57="D"),$BS$41,IF($K$57="B","",IF($K$57="C",$BZ$41,"")))</f>
        <v>2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1</v>
      </c>
      <c r="Z63" s="53"/>
      <c r="AA63" s="57">
        <f ca="1">IF(OR($U$57="A",$U$57="D"),$BS$42,IF($U$57="B","",IF($U$57="C",$BZ$42,"")))</f>
        <v>8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D</v>
      </c>
      <c r="AO63" s="129">
        <f t="shared" ca="1" si="49"/>
        <v>2</v>
      </c>
      <c r="AP63" s="128" t="str">
        <f ca="1">A57</f>
        <v>D</v>
      </c>
      <c r="AQ63" s="121">
        <f t="shared" ca="1" si="50"/>
        <v>2</v>
      </c>
      <c r="AR63" s="121">
        <f ca="1">IF(AND(AP63="D",AQ63=1),I64,IF(AND(AP63="D",AQ63=2),G64,""))</f>
        <v>9</v>
      </c>
      <c r="AS63" s="129">
        <f ca="1">IF(AND(AP63="D",AQ63=2),I64,"")</f>
        <v>6</v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>
        <f t="shared" ca="1" si="30"/>
        <v>0.72432272050775648</v>
      </c>
      <c r="CZ63" s="15">
        <f t="shared" ca="1" si="14"/>
        <v>26</v>
      </c>
      <c r="DA63" s="5"/>
      <c r="DB63" s="5">
        <v>63</v>
      </c>
      <c r="DC63" s="16">
        <v>7</v>
      </c>
      <c r="DD63" s="16">
        <v>9</v>
      </c>
      <c r="DF63" s="14">
        <f t="shared" ca="1" si="31"/>
        <v>0.89464339504760793</v>
      </c>
      <c r="DG63" s="15">
        <f t="shared" ca="1" si="15"/>
        <v>11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>
        <f ca="1">IF($A$57="A",$BV$40,IF(OR($A$57="B",$A$57="C",$A$57="D"),$CC$40,""))</f>
        <v>0</v>
      </c>
      <c r="C64" s="99">
        <f ca="1">IF($A$57="A",$BW$40,IF(OR($A$57="B",$A$57="C",$A$57="D"),$CD$40,""))</f>
        <v>0</v>
      </c>
      <c r="D64" s="99">
        <f ca="1">IF($A$57="A",$BX$40,IF(OR($A$57="B",$A$57="C",$A$57="D"),$CE$40,""))</f>
        <v>3</v>
      </c>
      <c r="E64" s="111">
        <f ca="1">IF($A$57="A",$BY$40,IF(OR($A$57="B",$A$57="C",$A$57="D"),$CF$40,""))</f>
        <v>5</v>
      </c>
      <c r="F64" s="53" t="str">
        <f ca="1">IF(A57="D",F60,)</f>
        <v>.</v>
      </c>
      <c r="G64" s="57">
        <f ca="1">IF($A$57="A","",IF(OR($A$57="B",$A$57="C",$A$57="D"),$CG$40,""))</f>
        <v>9</v>
      </c>
      <c r="H64" s="53">
        <f ca="1">IF(A57="D",H60,)</f>
        <v>0</v>
      </c>
      <c r="I64" s="99">
        <f ca="1">IF($A$57="A","",IF(OR($A$57="B",$A$57="C",$A$57="D"),$CH$40,""))</f>
        <v>6</v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0</v>
      </c>
      <c r="N64" s="99">
        <f ca="1">IF($K$57="A",$BX$41,IF(OR($K$57="B",$K$57="C",$K$57="D"),$CE$41,""))</f>
        <v>3</v>
      </c>
      <c r="O64" s="111">
        <f ca="1">IF($K$57="A",$BY$41,IF(OR($K$57="B",$K$57="C",$K$57="D"),$CF$41,""))</f>
        <v>2</v>
      </c>
      <c r="P64" s="53" t="str">
        <f ca="1">IF(K57="D",P60,)</f>
        <v>.</v>
      </c>
      <c r="Q64" s="57">
        <f ca="1">IF($K$57="A","",IF(OR($K$57="B",$K$57="C",$K$57="D"),$CG$41,""))</f>
        <v>4</v>
      </c>
      <c r="R64" s="53">
        <f ca="1">IF(K57="D",R60,)</f>
        <v>0</v>
      </c>
      <c r="S64" s="99">
        <f ca="1">IF($K$57="A","",IF(OR($K$57="B",$K$57="C",$K$57="D"),$CH$41,""))</f>
        <v>3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0</v>
      </c>
      <c r="X64" s="99">
        <f ca="1">IF($U$57="A",$BX$42,IF(OR($U$57="B",$U$57="C",$U$57="D"),$CE$42,""))</f>
        <v>0</v>
      </c>
      <c r="Y64" s="111">
        <f ca="1">IF($U$57="A",$BY$42,IF(OR($U$57="B",$U$57="C",$U$57="D"),$CF$42,""))</f>
        <v>3</v>
      </c>
      <c r="Z64" s="53" t="str">
        <f ca="1">IF(U57="D",Z60,)</f>
        <v>.</v>
      </c>
      <c r="AA64" s="57">
        <f ca="1">IF($U$57="A","",IF(OR($U$57="B",$U$57="C",$U$57="D"),$CG$42,""))</f>
        <v>4</v>
      </c>
      <c r="AB64" s="53">
        <f ca="1">IF(U57="D",AB60,)</f>
        <v>0</v>
      </c>
      <c r="AC64" s="99">
        <f ca="1">IF($U$57="A","",IF(OR($U$57="B",$U$57="C",$U$57="D"),$CH$42,""))</f>
        <v>2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49"/>
        <v>2</v>
      </c>
      <c r="AP64" s="128" t="str">
        <f ca="1">K57</f>
        <v>D</v>
      </c>
      <c r="AQ64" s="121">
        <f t="shared" ca="1" si="50"/>
        <v>2</v>
      </c>
      <c r="AR64" s="121">
        <f ca="1">IF(AND(AP64="D",AQ64=1),S64,IF(AND(AP64="D",AQ64=2),Q64,""))</f>
        <v>4</v>
      </c>
      <c r="AS64" s="129">
        <f ca="1">IF(AND(AP64="D",AQ64=2),S64,"")</f>
        <v>3</v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>
        <f t="shared" ca="1" si="30"/>
        <v>0.97569247044767471</v>
      </c>
      <c r="CZ64" s="15">
        <f t="shared" ca="1" si="14"/>
        <v>2</v>
      </c>
      <c r="DA64" s="5"/>
      <c r="DB64" s="5">
        <v>64</v>
      </c>
      <c r="DC64" s="16">
        <v>8</v>
      </c>
      <c r="DD64" s="16">
        <v>1</v>
      </c>
      <c r="DF64" s="14">
        <f t="shared" ca="1" si="31"/>
        <v>0.95033428060499847</v>
      </c>
      <c r="DG64" s="15">
        <f t="shared" ca="1" si="15"/>
        <v>5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49"/>
        <v>2</v>
      </c>
      <c r="AP65" s="131" t="str">
        <f ca="1">U57</f>
        <v>D</v>
      </c>
      <c r="AQ65" s="133">
        <f t="shared" ca="1" si="50"/>
        <v>2</v>
      </c>
      <c r="AR65" s="133">
        <f ca="1">IF(AND(AP65="D",AQ65=1),AC64,IF(AND(AP65="D",AQ65=2),AA64,""))</f>
        <v>4</v>
      </c>
      <c r="AS65" s="132">
        <f ca="1">IF(AND(AP65="D",AQ65=2),AC64,"")</f>
        <v>2</v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>
        <f t="shared" ca="1" si="30"/>
        <v>0.97227606933079891</v>
      </c>
      <c r="CZ65" s="15">
        <f t="shared" ref="CZ65:CZ81" ca="1" si="54">RANK(CY65,$CY$1:$CY$100,)</f>
        <v>4</v>
      </c>
      <c r="DA65" s="5"/>
      <c r="DB65" s="5">
        <v>65</v>
      </c>
      <c r="DC65" s="16">
        <v>8</v>
      </c>
      <c r="DD65" s="16">
        <v>2</v>
      </c>
      <c r="DF65" s="14">
        <f t="shared" ca="1" si="31"/>
        <v>0.45173203157332886</v>
      </c>
      <c r="DG65" s="15">
        <f t="shared" ref="DG65:DG90" ca="1" si="55">RANK(DF65,$DF$1:$DF$100,)</f>
        <v>47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>
        <f t="shared" ref="CY66:CY81" ca="1" si="56">RAND()</f>
        <v>0.23955203761538491</v>
      </c>
      <c r="CZ66" s="15">
        <f t="shared" ca="1" si="54"/>
        <v>65</v>
      </c>
      <c r="DA66" s="5"/>
      <c r="DB66" s="5">
        <v>66</v>
      </c>
      <c r="DC66" s="16">
        <v>8</v>
      </c>
      <c r="DD66" s="16">
        <v>3</v>
      </c>
      <c r="DF66" s="14">
        <f t="shared" ref="DF66:DF90" ca="1" si="57">RAND()</f>
        <v>0.97112375199253997</v>
      </c>
      <c r="DG66" s="15">
        <f t="shared" ca="1" si="55"/>
        <v>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6"/>
        <v>0.50530098612629781</v>
      </c>
      <c r="CZ67" s="15">
        <f t="shared" ca="1" si="54"/>
        <v>48</v>
      </c>
      <c r="DA67" s="5"/>
      <c r="DB67" s="5">
        <v>67</v>
      </c>
      <c r="DC67" s="16">
        <v>8</v>
      </c>
      <c r="DD67" s="16">
        <v>4</v>
      </c>
      <c r="DF67" s="14">
        <f t="shared" ca="1" si="57"/>
        <v>0.92939678491132627</v>
      </c>
      <c r="DG67" s="15">
        <f t="shared" ca="1" si="55"/>
        <v>8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6"/>
        <v>0.78287155280494869</v>
      </c>
      <c r="CZ68" s="15">
        <f t="shared" ca="1" si="54"/>
        <v>21</v>
      </c>
      <c r="DA68" s="5"/>
      <c r="DB68" s="5">
        <v>68</v>
      </c>
      <c r="DC68" s="16">
        <v>8</v>
      </c>
      <c r="DD68" s="16">
        <v>5</v>
      </c>
      <c r="DF68" s="14">
        <f t="shared" ca="1" si="57"/>
        <v>0.60244994491468951</v>
      </c>
      <c r="DG68" s="15">
        <f t="shared" ca="1" si="55"/>
        <v>30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6"/>
        <v>0.47552964702572176</v>
      </c>
      <c r="CZ69" s="15">
        <f t="shared" ca="1" si="54"/>
        <v>50</v>
      </c>
      <c r="DA69" s="5"/>
      <c r="DB69" s="5">
        <v>69</v>
      </c>
      <c r="DC69" s="16">
        <v>8</v>
      </c>
      <c r="DD69" s="16">
        <v>6</v>
      </c>
      <c r="DF69" s="14">
        <f t="shared" ca="1" si="57"/>
        <v>0.91747838142579818</v>
      </c>
      <c r="DG69" s="15">
        <f t="shared" ca="1" si="55"/>
        <v>9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6"/>
        <v>0.68451039615534093</v>
      </c>
      <c r="CZ70" s="15">
        <f t="shared" ca="1" si="54"/>
        <v>30</v>
      </c>
      <c r="DA70" s="5"/>
      <c r="DB70" s="5">
        <v>70</v>
      </c>
      <c r="DC70" s="16">
        <v>8</v>
      </c>
      <c r="DD70" s="16">
        <v>7</v>
      </c>
      <c r="DF70" s="14">
        <f t="shared" ca="1" si="57"/>
        <v>0.29588423784036522</v>
      </c>
      <c r="DG70" s="15">
        <f t="shared" ca="1" si="55"/>
        <v>65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6"/>
        <v>0.33956294086317207</v>
      </c>
      <c r="CZ71" s="15">
        <f t="shared" ca="1" si="54"/>
        <v>60</v>
      </c>
      <c r="DA71" s="5"/>
      <c r="DB71" s="5">
        <v>71</v>
      </c>
      <c r="DC71" s="16">
        <v>8</v>
      </c>
      <c r="DD71" s="16">
        <v>8</v>
      </c>
      <c r="DF71" s="14">
        <f t="shared" ca="1" si="57"/>
        <v>0.86958910386961041</v>
      </c>
      <c r="DG71" s="15">
        <f t="shared" ca="1" si="55"/>
        <v>16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6"/>
        <v>0.18614828858657773</v>
      </c>
      <c r="CZ72" s="15">
        <f t="shared" ca="1" si="54"/>
        <v>70</v>
      </c>
      <c r="DA72" s="5"/>
      <c r="DB72" s="5">
        <v>72</v>
      </c>
      <c r="DC72" s="16">
        <v>8</v>
      </c>
      <c r="DD72" s="16">
        <v>9</v>
      </c>
      <c r="DF72" s="14">
        <f t="shared" ca="1" si="57"/>
        <v>0.1365038925036296</v>
      </c>
      <c r="DG72" s="15">
        <f t="shared" ca="1" si="55"/>
        <v>76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6"/>
        <v>0.73737433560202359</v>
      </c>
      <c r="CZ73" s="15">
        <f t="shared" ca="1" si="54"/>
        <v>25</v>
      </c>
      <c r="DA73" s="5"/>
      <c r="DB73" s="5">
        <v>73</v>
      </c>
      <c r="DC73" s="16">
        <v>9</v>
      </c>
      <c r="DD73" s="16">
        <v>1</v>
      </c>
      <c r="DF73" s="14">
        <f t="shared" ca="1" si="57"/>
        <v>0.211032542004983</v>
      </c>
      <c r="DG73" s="15">
        <f t="shared" ca="1" si="55"/>
        <v>69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6"/>
        <v>0.11055246125116835</v>
      </c>
      <c r="CZ74" s="15">
        <f t="shared" ca="1" si="54"/>
        <v>75</v>
      </c>
      <c r="DA74" s="5"/>
      <c r="DB74" s="5">
        <v>74</v>
      </c>
      <c r="DC74" s="16">
        <v>9</v>
      </c>
      <c r="DD74" s="16">
        <v>2</v>
      </c>
      <c r="DF74" s="14">
        <f t="shared" ca="1" si="57"/>
        <v>0.7105019941672398</v>
      </c>
      <c r="DG74" s="15">
        <f t="shared" ca="1" si="55"/>
        <v>25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6"/>
        <v>0.12088948361163343</v>
      </c>
      <c r="CZ75" s="15">
        <f t="shared" ca="1" si="54"/>
        <v>73</v>
      </c>
      <c r="DA75" s="5"/>
      <c r="DB75" s="5">
        <v>75</v>
      </c>
      <c r="DC75" s="16">
        <v>9</v>
      </c>
      <c r="DD75" s="16">
        <v>3</v>
      </c>
      <c r="DF75" s="14">
        <f t="shared" ca="1" si="57"/>
        <v>0.7464397000942451</v>
      </c>
      <c r="DG75" s="15">
        <f t="shared" ca="1" si="55"/>
        <v>23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6"/>
        <v>0.43072791344204975</v>
      </c>
      <c r="CZ76" s="15">
        <f t="shared" ca="1" si="54"/>
        <v>56</v>
      </c>
      <c r="DA76" s="5"/>
      <c r="DB76" s="5">
        <v>76</v>
      </c>
      <c r="DC76" s="16">
        <v>9</v>
      </c>
      <c r="DD76" s="16">
        <v>4</v>
      </c>
      <c r="DF76" s="14">
        <f t="shared" ca="1" si="57"/>
        <v>0.93357706356243708</v>
      </c>
      <c r="DG76" s="15">
        <f t="shared" ca="1" si="55"/>
        <v>7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6"/>
        <v>0.87470037318938476</v>
      </c>
      <c r="CZ77" s="15">
        <f t="shared" ca="1" si="54"/>
        <v>13</v>
      </c>
      <c r="DA77" s="5"/>
      <c r="DB77" s="5">
        <v>77</v>
      </c>
      <c r="DC77" s="16">
        <v>9</v>
      </c>
      <c r="DD77" s="16">
        <v>5</v>
      </c>
      <c r="DF77" s="14">
        <f t="shared" ca="1" si="57"/>
        <v>0.79283167680411237</v>
      </c>
      <c r="DG77" s="15">
        <f t="shared" ca="1" si="55"/>
        <v>21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6"/>
        <v>0.44449804001045645</v>
      </c>
      <c r="CZ78" s="15">
        <f t="shared" ca="1" si="54"/>
        <v>54</v>
      </c>
      <c r="DA78" s="5"/>
      <c r="DB78" s="5">
        <v>78</v>
      </c>
      <c r="DC78" s="16">
        <v>9</v>
      </c>
      <c r="DD78" s="16">
        <v>6</v>
      </c>
      <c r="DF78" s="14">
        <f t="shared" ca="1" si="57"/>
        <v>0.56355275241939362</v>
      </c>
      <c r="DG78" s="15">
        <f t="shared" ca="1" si="55"/>
        <v>34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6"/>
        <v>0.60044697324194463</v>
      </c>
      <c r="CZ79" s="15">
        <f t="shared" ca="1" si="54"/>
        <v>39</v>
      </c>
      <c r="DA79" s="5"/>
      <c r="DB79" s="5">
        <v>79</v>
      </c>
      <c r="DC79" s="16">
        <v>9</v>
      </c>
      <c r="DD79" s="16">
        <v>7</v>
      </c>
      <c r="DF79" s="14">
        <f t="shared" ca="1" si="57"/>
        <v>0.83443366612134662</v>
      </c>
      <c r="DG79" s="15">
        <f t="shared" ca="1" si="55"/>
        <v>17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6"/>
        <v>0.91792850624878897</v>
      </c>
      <c r="CZ80" s="15">
        <f t="shared" ca="1" si="54"/>
        <v>7</v>
      </c>
      <c r="DA80" s="5"/>
      <c r="DB80" s="5">
        <v>80</v>
      </c>
      <c r="DC80" s="16">
        <v>9</v>
      </c>
      <c r="DD80" s="16">
        <v>8</v>
      </c>
      <c r="DF80" s="14">
        <f t="shared" ca="1" si="57"/>
        <v>0.59181999280020914</v>
      </c>
      <c r="DG80" s="15">
        <f t="shared" ca="1" si="55"/>
        <v>33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6"/>
        <v>0.95059522654546103</v>
      </c>
      <c r="CZ81" s="15">
        <f t="shared" ca="1" si="54"/>
        <v>5</v>
      </c>
      <c r="DA81" s="5"/>
      <c r="DB81" s="5">
        <v>81</v>
      </c>
      <c r="DC81" s="16">
        <v>9</v>
      </c>
      <c r="DD81" s="16">
        <v>9</v>
      </c>
      <c r="DF81" s="14">
        <f t="shared" ca="1" si="57"/>
        <v>2.7668363962130238E-2</v>
      </c>
      <c r="DG81" s="15">
        <f t="shared" ca="1" si="55"/>
        <v>87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7"/>
        <v>0.40030795123288676</v>
      </c>
      <c r="DG82" s="15">
        <f t="shared" ca="1" si="55"/>
        <v>54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7"/>
        <v>0.40317797932066646</v>
      </c>
      <c r="DG83" s="15">
        <f t="shared" ca="1" si="55"/>
        <v>52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7"/>
        <v>0.27549160862529187</v>
      </c>
      <c r="DG84" s="15">
        <f t="shared" ca="1" si="55"/>
        <v>68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7"/>
        <v>0.69779868061725503</v>
      </c>
      <c r="DG85" s="15">
        <f t="shared" ca="1" si="55"/>
        <v>27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7"/>
        <v>0.37338435578303908</v>
      </c>
      <c r="DG86" s="15">
        <f t="shared" ca="1" si="55"/>
        <v>58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7"/>
        <v>0.77930582996822473</v>
      </c>
      <c r="DG87" s="15">
        <f t="shared" ca="1" si="55"/>
        <v>22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7"/>
        <v>0.40178356472077736</v>
      </c>
      <c r="DG88" s="15">
        <f t="shared" ca="1" si="55"/>
        <v>53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7"/>
        <v>0.37122564003880776</v>
      </c>
      <c r="DG89" s="15">
        <f t="shared" ca="1" si="55"/>
        <v>59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7"/>
        <v>0.49747504381123575</v>
      </c>
      <c r="DG90" s="15">
        <f t="shared" ca="1" si="55"/>
        <v>44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oOgv75zLXJfCkGVKZ7fsTnbonBhKBvf9+TgM+DoVxmPOr7XWiFwxqKR6qh1j9rl5REyKmIa+O0fsRKSRsdYmjg==" saltValue="AbMX6xHzZJKQabh00YclI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0" priority="798">
      <formula>AND(A4="A",B11=0)</formula>
    </cfRule>
    <cfRule type="expression" dxfId="799" priority="799">
      <formula>A4="A"</formula>
    </cfRule>
    <cfRule type="expression" dxfId="801" priority="801">
      <formula>B11=0</formula>
    </cfRule>
  </conditionalFormatting>
  <conditionalFormatting sqref="B21">
    <cfRule type="expression" dxfId="796" priority="773">
      <formula>AND(A14="A",B21=0)</formula>
    </cfRule>
    <cfRule type="expression" dxfId="798" priority="774">
      <formula>A14="A"</formula>
    </cfRule>
    <cfRule type="expression" dxfId="797" priority="776">
      <formula>B21=0</formula>
    </cfRule>
  </conditionalFormatting>
  <conditionalFormatting sqref="B31">
    <cfRule type="expression" dxfId="794" priority="760">
      <formula>AND(A24="A",B31=0)</formula>
    </cfRule>
    <cfRule type="expression" dxfId="795" priority="761">
      <formula>A24="A"</formula>
    </cfRule>
    <cfRule type="expression" dxfId="793" priority="763">
      <formula>B31=0</formula>
    </cfRule>
  </conditionalFormatting>
  <conditionalFormatting sqref="B42">
    <cfRule type="expression" dxfId="791" priority="786">
      <formula>A37="E"</formula>
    </cfRule>
    <cfRule type="expression" dxfId="792" priority="787">
      <formula>AND(A37="G",B42=0)</formula>
    </cfRule>
    <cfRule type="expression" dxfId="789" priority="790">
      <formula>AND(A37="F",B42=0)</formula>
    </cfRule>
    <cfRule type="expression" dxfId="790" priority="793">
      <formula>A37="F"</formula>
    </cfRule>
  </conditionalFormatting>
  <conditionalFormatting sqref="B42:B45">
    <cfRule type="expression" dxfId="788" priority="797">
      <formula>B42=0</formula>
    </cfRule>
  </conditionalFormatting>
  <conditionalFormatting sqref="B43">
    <cfRule type="expression" dxfId="787" priority="788">
      <formula>AND(OR(A37="B",A37="C"),B43=0)</formula>
    </cfRule>
    <cfRule type="expression" dxfId="786" priority="791">
      <formula>A37="D"</formula>
    </cfRule>
    <cfRule type="expression" dxfId="785" priority="794">
      <formula>OR(A37="B",A37="C")</formula>
    </cfRule>
  </conditionalFormatting>
  <conditionalFormatting sqref="B44">
    <cfRule type="expression" dxfId="784" priority="789">
      <formula>AND(A37="A",B44=0)</formula>
    </cfRule>
    <cfRule type="expression" dxfId="783" priority="792">
      <formula>A37="A"</formula>
    </cfRule>
  </conditionalFormatting>
  <conditionalFormatting sqref="B52">
    <cfRule type="expression" dxfId="782" priority="710">
      <formula>A47="E"</formula>
    </cfRule>
    <cfRule type="expression" dxfId="781" priority="711">
      <formula>AND(A47="G",B52=0)</formula>
    </cfRule>
    <cfRule type="expression" dxfId="780" priority="714">
      <formula>AND(A47="F",B52=0)</formula>
    </cfRule>
    <cfRule type="expression" dxfId="779" priority="717">
      <formula>A47="F"</formula>
    </cfRule>
  </conditionalFormatting>
  <conditionalFormatting sqref="B52:B55">
    <cfRule type="expression" dxfId="778" priority="721">
      <formula>B52=0</formula>
    </cfRule>
  </conditionalFormatting>
  <conditionalFormatting sqref="B53">
    <cfRule type="expression" dxfId="776" priority="712">
      <formula>AND(OR(A47="B",A47="C"),B53=0)</formula>
    </cfRule>
    <cfRule type="expression" dxfId="775" priority="715">
      <formula>A47="D"</formula>
    </cfRule>
    <cfRule type="expression" dxfId="777" priority="718">
      <formula>OR(A47="B",A47="C")</formula>
    </cfRule>
  </conditionalFormatting>
  <conditionalFormatting sqref="B54">
    <cfRule type="expression" dxfId="774" priority="713">
      <formula>AND(A47="A",B54=0)</formula>
    </cfRule>
    <cfRule type="expression" dxfId="773" priority="716">
      <formula>A47="A"</formula>
    </cfRule>
  </conditionalFormatting>
  <conditionalFormatting sqref="B62">
    <cfRule type="expression" dxfId="770" priority="671">
      <formula>A57="E"</formula>
    </cfRule>
    <cfRule type="expression" dxfId="771" priority="672">
      <formula>AND(A57="G",B62=0)</formula>
    </cfRule>
    <cfRule type="expression" dxfId="772" priority="675">
      <formula>AND(A57="F",B62=0)</formula>
    </cfRule>
    <cfRule type="expression" dxfId="769" priority="678">
      <formula>A57="F"</formula>
    </cfRule>
  </conditionalFormatting>
  <conditionalFormatting sqref="B62:B65">
    <cfRule type="expression" dxfId="768" priority="682">
      <formula>B62=0</formula>
    </cfRule>
  </conditionalFormatting>
  <conditionalFormatting sqref="B63">
    <cfRule type="expression" dxfId="766" priority="673">
      <formula>AND(OR(A57="B",A57="C"),B63=0)</formula>
    </cfRule>
    <cfRule type="expression" dxfId="767" priority="676">
      <formula>A57="D"</formula>
    </cfRule>
    <cfRule type="expression" dxfId="765" priority="679">
      <formula>OR(A57="B",A57="C")</formula>
    </cfRule>
  </conditionalFormatting>
  <conditionalFormatting sqref="B64">
    <cfRule type="expression" dxfId="764" priority="674">
      <formula>AND(A57="A",B64=0)</formula>
    </cfRule>
    <cfRule type="expression" dxfId="763" priority="677">
      <formula>A57="A"</formula>
    </cfRule>
  </conditionalFormatting>
  <conditionalFormatting sqref="C11">
    <cfRule type="expression" dxfId="762" priority="637">
      <formula>AND(B11=0,C11=0)</formula>
    </cfRule>
  </conditionalFormatting>
  <conditionalFormatting sqref="C21">
    <cfRule type="expression" dxfId="761" priority="607">
      <formula>AND(B21=0,C21=0)</formula>
    </cfRule>
  </conditionalFormatting>
  <conditionalFormatting sqref="C31">
    <cfRule type="expression" dxfId="760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56" priority="536">
      <formula>A37="G"</formula>
    </cfRule>
    <cfRule type="expression" dxfId="757" priority="552">
      <formula>AND(A37="B",C42=0)</formula>
    </cfRule>
    <cfRule type="expression" dxfId="754" priority="554">
      <formula>AND(A37="F",B42=0,C42=0)</formula>
    </cfRule>
    <cfRule type="expression" dxfId="758" priority="576">
      <formula>A37="B"</formula>
    </cfRule>
    <cfRule type="expression" dxfId="759" priority="585">
      <formula>A37="F"</formula>
    </cfRule>
  </conditionalFormatting>
  <conditionalFormatting sqref="C42:C45">
    <cfRule type="expression" dxfId="753" priority="569">
      <formula>AND(B42=0,C42=0)</formula>
    </cfRule>
  </conditionalFormatting>
  <conditionalFormatting sqref="C43">
    <cfRule type="expression" dxfId="752" priority="539">
      <formula>AND(OR(A37="B",A37="C"),B43=0,C43=0)</formula>
    </cfRule>
    <cfRule type="expression" dxfId="748" priority="541">
      <formula>AND(OR(A37="A",A37="D"),B43=0,C43=0)</formula>
    </cfRule>
    <cfRule type="expression" dxfId="749" priority="546">
      <formula>A37="D"</formula>
    </cfRule>
    <cfRule type="expression" dxfId="750" priority="555">
      <formula>OR(A37="B",A37="C")</formula>
    </cfRule>
    <cfRule type="expression" dxfId="751" priority="572">
      <formula>A37="A"</formula>
    </cfRule>
  </conditionalFormatting>
  <conditionalFormatting sqref="C44">
    <cfRule type="expression" dxfId="746" priority="543">
      <formula>AND(A37="A",B44=0,C44=0)</formula>
    </cfRule>
    <cfRule type="expression" dxfId="747" priority="566">
      <formula>A37="A"</formula>
    </cfRule>
  </conditionalFormatting>
  <conditionalFormatting sqref="C52">
    <cfRule type="expression" dxfId="744" priority="340">
      <formula>AND(A47="G",C52=0)</formula>
    </cfRule>
    <cfRule type="expression" dxfId="745" priority="341">
      <formula>A47="G"</formula>
    </cfRule>
    <cfRule type="expression" dxfId="740" priority="357">
      <formula>AND(A47="B",C52=0)</formula>
    </cfRule>
    <cfRule type="expression" dxfId="741" priority="359">
      <formula>AND(A47="F",B52=0,C52=0)</formula>
    </cfRule>
    <cfRule type="expression" dxfId="742" priority="381">
      <formula>A47="B"</formula>
    </cfRule>
    <cfRule type="expression" dxfId="743" priority="390">
      <formula>A47="F"</formula>
    </cfRule>
  </conditionalFormatting>
  <conditionalFormatting sqref="C52:C55">
    <cfRule type="expression" dxfId="739" priority="374">
      <formula>AND(B52=0,C52=0)</formula>
    </cfRule>
  </conditionalFormatting>
  <conditionalFormatting sqref="C53">
    <cfRule type="expression" dxfId="734" priority="344">
      <formula>AND(OR(A47="B",A47="C"),B53=0,C53=0)</formula>
    </cfRule>
    <cfRule type="expression" dxfId="738" priority="346">
      <formula>AND(OR(A47="A",A47="D"),B53=0,C53=0)</formula>
    </cfRule>
    <cfRule type="expression" dxfId="737" priority="351">
      <formula>A47="D"</formula>
    </cfRule>
    <cfRule type="expression" dxfId="735" priority="360">
      <formula>OR(A47="B",A47="C")</formula>
    </cfRule>
    <cfRule type="expression" dxfId="736" priority="377">
      <formula>A47="A"</formula>
    </cfRule>
  </conditionalFormatting>
  <conditionalFormatting sqref="C54">
    <cfRule type="expression" dxfId="733" priority="348">
      <formula>AND(A47="A",B54=0,C54=0)</formula>
    </cfRule>
    <cfRule type="expression" dxfId="732" priority="371">
      <formula>A47="A"</formula>
    </cfRule>
  </conditionalFormatting>
  <conditionalFormatting sqref="C62">
    <cfRule type="expression" dxfId="731" priority="145">
      <formula>AND(A57="G",C62=0)</formula>
    </cfRule>
    <cfRule type="expression" dxfId="730" priority="146">
      <formula>A57="G"</formula>
    </cfRule>
    <cfRule type="expression" dxfId="727" priority="162">
      <formula>AND(A57="B",C62=0)</formula>
    </cfRule>
    <cfRule type="expression" dxfId="726" priority="164">
      <formula>AND(A57="F",B62=0,C62=0)</formula>
    </cfRule>
    <cfRule type="expression" dxfId="728" priority="186">
      <formula>A57="B"</formula>
    </cfRule>
    <cfRule type="expression" dxfId="729" priority="195">
      <formula>A57="F"</formula>
    </cfRule>
  </conditionalFormatting>
  <conditionalFormatting sqref="C62:C65">
    <cfRule type="expression" dxfId="725" priority="179">
      <formula>AND(B62=0,C62=0)</formula>
    </cfRule>
  </conditionalFormatting>
  <conditionalFormatting sqref="C63">
    <cfRule type="expression" dxfId="723" priority="149">
      <formula>AND(OR(A57="B",A57="C"),B63=0,C63=0)</formula>
    </cfRule>
    <cfRule type="expression" dxfId="724" priority="151">
      <formula>AND(OR(A57="A",A57="D"),B63=0,C63=0)</formula>
    </cfRule>
    <cfRule type="expression" dxfId="720" priority="156">
      <formula>A57="D"</formula>
    </cfRule>
    <cfRule type="expression" dxfId="721" priority="165">
      <formula>OR(A57="B",A57="C")</formula>
    </cfRule>
    <cfRule type="expression" dxfId="722" priority="182">
      <formula>A57="A"</formula>
    </cfRule>
  </conditionalFormatting>
  <conditionalFormatting sqref="C64">
    <cfRule type="expression" dxfId="719" priority="153">
      <formula>AND(A57="A",B64=0,C64=0)</formula>
    </cfRule>
    <cfRule type="expression" dxfId="718" priority="176">
      <formula>A57="A"</formula>
    </cfRule>
  </conditionalFormatting>
  <conditionalFormatting sqref="D11">
    <cfRule type="expression" dxfId="717" priority="636">
      <formula>AND(B11=0,C11=0,D11=0)</formula>
    </cfRule>
  </conditionalFormatting>
  <conditionalFormatting sqref="D21">
    <cfRule type="expression" dxfId="716" priority="606">
      <formula>AND(B21=0,C21=0,D21=0)</formula>
    </cfRule>
  </conditionalFormatting>
  <conditionalFormatting sqref="D31">
    <cfRule type="expression" dxfId="715" priority="600">
      <formula>AND(B31=0,C31=0,D31=0)</formula>
    </cfRule>
  </conditionalFormatting>
  <conditionalFormatting sqref="D42">
    <cfRule type="expression" dxfId="709" priority="532">
      <formula>AND(A37="E",B42=0,C42=0,D42=0)</formula>
    </cfRule>
    <cfRule type="expression" dxfId="711" priority="534">
      <formula>AND(A37="G",C42=0,D42=0)</formula>
    </cfRule>
    <cfRule type="expression" dxfId="714" priority="537">
      <formula>A37="G"</formula>
    </cfRule>
    <cfRule type="expression" dxfId="710" priority="549">
      <formula>AND(OR(A37="A",A37="C",A37="D"),D42=0)</formula>
    </cfRule>
    <cfRule type="expression" dxfId="707" priority="551">
      <formula>AND(A37="B",C42=0,D42=0)</formula>
    </cfRule>
    <cfRule type="expression" dxfId="706" priority="553">
      <formula>AND(A37="F",B42=0,C42=0,D42=0)</formula>
    </cfRule>
    <cfRule type="expression" dxfId="712" priority="575">
      <formula>OR(A37="A",A37="C",A37="D",A37="E")</formula>
    </cfRule>
    <cfRule type="expression" dxfId="713" priority="579">
      <formula>A37="B"</formula>
    </cfRule>
    <cfRule type="expression" dxfId="708" priority="584">
      <formula>A37="F"</formula>
    </cfRule>
  </conditionalFormatting>
  <conditionalFormatting sqref="D42:D45">
    <cfRule type="expression" dxfId="705" priority="568">
      <formula>AND(B42=0,C42=0,D42=0)</formula>
    </cfRule>
  </conditionalFormatting>
  <conditionalFormatting sqref="D43">
    <cfRule type="expression" dxfId="702" priority="540">
      <formula>AND(OR(A37="B",A37="C"),B43=0,C43=0,D43=0)</formula>
    </cfRule>
    <cfRule type="expression" dxfId="700" priority="545">
      <formula>AND(OR(A37="A",A37="D"),C43=0,D43=0)</formula>
    </cfRule>
    <cfRule type="expression" dxfId="701" priority="556">
      <formula>A37="D"</formula>
    </cfRule>
    <cfRule type="expression" dxfId="704" priority="571">
      <formula>OR(A37="B",A37="C")</formula>
    </cfRule>
    <cfRule type="expression" dxfId="703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698" priority="565">
      <formula>A37="A"</formula>
    </cfRule>
  </conditionalFormatting>
  <conditionalFormatting sqref="D52">
    <cfRule type="expression" dxfId="692" priority="337">
      <formula>AND(A47="E",B52=0,C52=0,D52=0)</formula>
    </cfRule>
    <cfRule type="expression" dxfId="695" priority="339">
      <formula>AND(A47="G",C52=0,D52=0)</formula>
    </cfRule>
    <cfRule type="expression" dxfId="691" priority="342">
      <formula>A47="G"</formula>
    </cfRule>
    <cfRule type="expression" dxfId="694" priority="354">
      <formula>AND(OR(A47="A",A47="C",A47="D"),D52=0)</formula>
    </cfRule>
    <cfRule type="expression" dxfId="689" priority="356">
      <formula>AND(A47="B",C52=0,D52=0)</formula>
    </cfRule>
    <cfRule type="expression" dxfId="690" priority="358">
      <formula>AND(A47="F",B52=0,C52=0,D52=0)</formula>
    </cfRule>
    <cfRule type="expression" dxfId="697" priority="380">
      <formula>OR(A47="A",A47="C",A47="D",A47="E")</formula>
    </cfRule>
    <cfRule type="expression" dxfId="696" priority="384">
      <formula>A47="B"</formula>
    </cfRule>
    <cfRule type="expression" dxfId="693" priority="389">
      <formula>A47="F"</formula>
    </cfRule>
  </conditionalFormatting>
  <conditionalFormatting sqref="D52:D55">
    <cfRule type="expression" dxfId="688" priority="373">
      <formula>AND(B52=0,C52=0,D52=0)</formula>
    </cfRule>
  </conditionalFormatting>
  <conditionalFormatting sqref="D53">
    <cfRule type="expression" dxfId="687" priority="345">
      <formula>AND(OR(A47="B",A47="C"),B53=0,C53=0,D53=0)</formula>
    </cfRule>
    <cfRule type="expression" dxfId="686" priority="350">
      <formula>AND(OR(A47="A",A47="D"),C53=0,D53=0)</formula>
    </cfRule>
    <cfRule type="expression" dxfId="684" priority="361">
      <formula>A47="D"</formula>
    </cfRule>
    <cfRule type="expression" dxfId="685" priority="376">
      <formula>OR(A47="B",A47="C")</formula>
    </cfRule>
    <cfRule type="expression" dxfId="683" priority="387">
      <formula>A47="A"</formula>
    </cfRule>
  </conditionalFormatting>
  <conditionalFormatting sqref="D54">
    <cfRule type="expression" dxfId="682" priority="347">
      <formula>AND(A47="A",B54=0,C54=0,D54=0)</formula>
    </cfRule>
    <cfRule type="expression" dxfId="681" priority="370">
      <formula>A47="A"</formula>
    </cfRule>
  </conditionalFormatting>
  <conditionalFormatting sqref="D62">
    <cfRule type="expression" dxfId="674" priority="142">
      <formula>AND(A57="E",B62=0,C62=0,D62=0)</formula>
    </cfRule>
    <cfRule type="expression" dxfId="672" priority="144">
      <formula>AND(A57="G",C62=0,D62=0)</formula>
    </cfRule>
    <cfRule type="expression" dxfId="678" priority="147">
      <formula>A57="G"</formula>
    </cfRule>
    <cfRule type="expression" dxfId="675" priority="159">
      <formula>AND(OR(A57="A",A57="C",A57="D"),D62=0)</formula>
    </cfRule>
    <cfRule type="expression" dxfId="673" priority="161">
      <formula>AND(A57="B",C62=0,D62=0)</formula>
    </cfRule>
    <cfRule type="expression" dxfId="680" priority="163">
      <formula>AND(A57="F",B62=0,C62=0,D62=0)</formula>
    </cfRule>
    <cfRule type="expression" dxfId="677" priority="185">
      <formula>OR(A57="A",A57="C",A57="D",A57="E")</formula>
    </cfRule>
    <cfRule type="expression" dxfId="679" priority="189">
      <formula>A57="B"</formula>
    </cfRule>
    <cfRule type="expression" dxfId="676" priority="194">
      <formula>A57="F"</formula>
    </cfRule>
  </conditionalFormatting>
  <conditionalFormatting sqref="D62:D65">
    <cfRule type="expression" dxfId="671" priority="178">
      <formula>AND(B62=0,C62=0,D62=0)</formula>
    </cfRule>
  </conditionalFormatting>
  <conditionalFormatting sqref="D63">
    <cfRule type="expression" dxfId="669" priority="150">
      <formula>AND(OR(A57="B",A57="C"),B63=0,C63=0,D63=0)</formula>
    </cfRule>
    <cfRule type="expression" dxfId="670" priority="155">
      <formula>AND(OR(A57="A",A57="D"),C63=0,D63=0)</formula>
    </cfRule>
    <cfRule type="expression" dxfId="666" priority="166">
      <formula>A57="D"</formula>
    </cfRule>
    <cfRule type="expression" dxfId="668" priority="181">
      <formula>OR(A57="B",A57="C")</formula>
    </cfRule>
    <cfRule type="expression" dxfId="667" priority="192">
      <formula>A57="A"</formula>
    </cfRule>
  </conditionalFormatting>
  <conditionalFormatting sqref="D64">
    <cfRule type="expression" dxfId="664" priority="152">
      <formula>AND(A57="A",B64=0,C64=0,D64=0)</formula>
    </cfRule>
    <cfRule type="expression" dxfId="665" priority="175">
      <formula>A57="A"</formula>
    </cfRule>
  </conditionalFormatting>
  <conditionalFormatting sqref="E42">
    <cfRule type="expression" dxfId="657" priority="530">
      <formula>AND(A37="E",B42=0,C42=0,D42=0,E42=0)</formula>
    </cfRule>
    <cfRule type="expression" dxfId="660" priority="533">
      <formula>AND(A37="G",C42=0,D42=0,E42=0)</formula>
    </cfRule>
    <cfRule type="expression" dxfId="662" priority="538">
      <formula>A37="G"</formula>
    </cfRule>
    <cfRule type="expression" dxfId="663" priority="548">
      <formula>AND(OR(A37="A",A37="C",A37="D"),D42=0,E42=0)</formula>
    </cfRule>
    <cfRule type="expression" dxfId="656" priority="550">
      <formula>AND(A37="B",C42=0,D42=0,E42=0)</formula>
    </cfRule>
    <cfRule type="expression" dxfId="658" priority="574">
      <formula>OR(A37="A",A37="C",A37="D",A37="E")</formula>
    </cfRule>
    <cfRule type="expression" dxfId="659" priority="578">
      <formula>A37="B"</formula>
    </cfRule>
    <cfRule type="expression" dxfId="661" priority="583">
      <formula>A37="F"</formula>
    </cfRule>
  </conditionalFormatting>
  <conditionalFormatting sqref="E42:E43 E44:F45">
    <cfRule type="expression" dxfId="655" priority="567">
      <formula>AND(B42=0,C42=0,D42=0,E42=0)</formula>
    </cfRule>
  </conditionalFormatting>
  <conditionalFormatting sqref="E43">
    <cfRule type="expression" dxfId="653" priority="544">
      <formula>AND(OR(A37="A",A37="D"),C43=0,D43=0,E43=0)</formula>
    </cfRule>
    <cfRule type="expression" dxfId="654" priority="557">
      <formula>A37="D"</formula>
    </cfRule>
    <cfRule type="expression" dxfId="652" priority="570">
      <formula>OR(A37="B",A37="C")</formula>
    </cfRule>
    <cfRule type="expression" dxfId="651" priority="581">
      <formula>A37="A"</formula>
    </cfRule>
  </conditionalFormatting>
  <conditionalFormatting sqref="E44">
    <cfRule type="expression" dxfId="650" priority="521">
      <formula>AND(A37="D",B42=0,C42=0,D42=0,E42=0)</formula>
    </cfRule>
  </conditionalFormatting>
  <conditionalFormatting sqref="E52">
    <cfRule type="expression" dxfId="642" priority="335">
      <formula>AND(A47="E",B52=0,C52=0,D52=0,E52=0)</formula>
    </cfRule>
    <cfRule type="expression" dxfId="644" priority="338">
      <formula>AND(A47="G",C52=0,D52=0,E52=0)</formula>
    </cfRule>
    <cfRule type="expression" dxfId="648" priority="343">
      <formula>A47="G"</formula>
    </cfRule>
    <cfRule type="expression" dxfId="647" priority="353">
      <formula>AND(OR(A47="A",A47="C",A47="D"),D52=0,E52=0)</formula>
    </cfRule>
    <cfRule type="expression" dxfId="643" priority="355">
      <formula>AND(A47="B",C52=0,D52=0,E52=0)</formula>
    </cfRule>
    <cfRule type="expression" dxfId="646" priority="379">
      <formula>OR(A47="A",A47="C",A47="D",A47="E")</formula>
    </cfRule>
    <cfRule type="expression" dxfId="649" priority="383">
      <formula>A47="B"</formula>
    </cfRule>
    <cfRule type="expression" dxfId="645" priority="388">
      <formula>A47="F"</formula>
    </cfRule>
  </conditionalFormatting>
  <conditionalFormatting sqref="E52:E53 E54:F55">
    <cfRule type="expression" dxfId="641" priority="372">
      <formula>AND(B52=0,C52=0,D52=0,E52=0)</formula>
    </cfRule>
  </conditionalFormatting>
  <conditionalFormatting sqref="E53">
    <cfRule type="expression" dxfId="640" priority="349">
      <formula>AND(OR(A47="A",A47="D"),C53=0,D53=0,E53=0)</formula>
    </cfRule>
    <cfRule type="expression" dxfId="639" priority="362">
      <formula>A47="D"</formula>
    </cfRule>
    <cfRule type="expression" dxfId="638" priority="375">
      <formula>OR(A47="B",A47="C")</formula>
    </cfRule>
    <cfRule type="expression" dxfId="637" priority="386">
      <formula>A47="A"</formula>
    </cfRule>
  </conditionalFormatting>
  <conditionalFormatting sqref="E54">
    <cfRule type="expression" dxfId="636" priority="326">
      <formula>AND(A47="D",B52=0,C52=0,D52=0,E52=0)</formula>
    </cfRule>
  </conditionalFormatting>
  <conditionalFormatting sqref="E62">
    <cfRule type="expression" dxfId="635" priority="140">
      <formula>AND(A57="E",B62=0,C62=0,D62=0,E62=0)</formula>
    </cfRule>
    <cfRule type="expression" dxfId="634" priority="143">
      <formula>AND(A57="G",C62=0,D62=0,E62=0)</formula>
    </cfRule>
    <cfRule type="expression" dxfId="633" priority="148">
      <formula>A57="G"</formula>
    </cfRule>
    <cfRule type="expression" dxfId="631" priority="158">
      <formula>AND(OR(A57="A",A57="C",A57="D"),D62=0,E62=0)</formula>
    </cfRule>
    <cfRule type="expression" dxfId="630" priority="160">
      <formula>AND(A57="B",C62=0,D62=0,E62=0)</formula>
    </cfRule>
    <cfRule type="expression" dxfId="632" priority="184">
      <formula>OR(A57="A",A57="C",A57="D",A57="E")</formula>
    </cfRule>
    <cfRule type="expression" dxfId="629" priority="188">
      <formula>A57="B"</formula>
    </cfRule>
    <cfRule type="expression" dxfId="628" priority="193">
      <formula>A57="F"</formula>
    </cfRule>
  </conditionalFormatting>
  <conditionalFormatting sqref="E62:E63 E64:F65">
    <cfRule type="expression" dxfId="627" priority="177">
      <formula>AND(B62=0,C62=0,D62=0,E62=0)</formula>
    </cfRule>
  </conditionalFormatting>
  <conditionalFormatting sqref="E63">
    <cfRule type="expression" dxfId="626" priority="154">
      <formula>AND(OR(A57="A",A57="D"),C63=0,D63=0,E63=0)</formula>
    </cfRule>
    <cfRule type="expression" dxfId="623" priority="167">
      <formula>A57="D"</formula>
    </cfRule>
    <cfRule type="expression" dxfId="624" priority="180">
      <formula>OR(A57="B",A57="C")</formula>
    </cfRule>
    <cfRule type="expression" dxfId="625" priority="191">
      <formula>A57="A"</formula>
    </cfRule>
  </conditionalFormatting>
  <conditionalFormatting sqref="E64">
    <cfRule type="expression" dxfId="622" priority="131">
      <formula>AND(A57="D",B62=0,C62=0,D62=0,E62=0)</formula>
    </cfRule>
  </conditionalFormatting>
  <conditionalFormatting sqref="E7:F7">
    <cfRule type="expression" dxfId="621" priority="800">
      <formula>AND(E7=0,$AQ1=1)</formula>
    </cfRule>
  </conditionalFormatting>
  <conditionalFormatting sqref="E8:F8">
    <cfRule type="expression" dxfId="620" priority="639">
      <formula>E8=0</formula>
    </cfRule>
  </conditionalFormatting>
  <conditionalFormatting sqref="E11:F11">
    <cfRule type="expression" dxfId="619" priority="635">
      <formula>AND(B11=0,C11=0,D11=0,E11=0)</formula>
    </cfRule>
  </conditionalFormatting>
  <conditionalFormatting sqref="E17:F17">
    <cfRule type="expression" dxfId="618" priority="775">
      <formula>AND(E17=0,$AQ4=1)</formula>
    </cfRule>
  </conditionalFormatting>
  <conditionalFormatting sqref="E18:F18">
    <cfRule type="expression" dxfId="617" priority="609">
      <formula>E18=0</formula>
    </cfRule>
  </conditionalFormatting>
  <conditionalFormatting sqref="E21:F21">
    <cfRule type="expression" dxfId="616" priority="605">
      <formula>AND(B21=0,C21=0,D21=0,E21=0)</formula>
    </cfRule>
  </conditionalFormatting>
  <conditionalFormatting sqref="E27:F27">
    <cfRule type="expression" dxfId="615" priority="762">
      <formula>AND(E27=0,$AQ7=1)</formula>
    </cfRule>
  </conditionalFormatting>
  <conditionalFormatting sqref="E28:F28">
    <cfRule type="expression" dxfId="614" priority="603">
      <formula>E28=0</formula>
    </cfRule>
  </conditionalFormatting>
  <conditionalFormatting sqref="E31:F31">
    <cfRule type="expression" dxfId="613" priority="599">
      <formula>AND(B31=0,C31=0,D31=0,E31=0)</formula>
    </cfRule>
  </conditionalFormatting>
  <conditionalFormatting sqref="E40:F40">
    <cfRule type="expression" dxfId="612" priority="796">
      <formula>AND(E40=0,$AQ1=1)</formula>
    </cfRule>
  </conditionalFormatting>
  <conditionalFormatting sqref="E44:F44">
    <cfRule type="expression" dxfId="611" priority="564">
      <formula>A37="A"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36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5" priority="525">
      <formula>A37="G"</formula>
    </cfRule>
    <cfRule type="expression" dxfId="606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330">
      <formula>A47="G"</formula>
    </cfRule>
    <cfRule type="expression" dxfId="602" priority="331">
      <formula>OR(A47="D",A47="E")</formula>
    </cfRule>
  </conditionalFormatting>
  <conditionalFormatting sqref="F53">
    <cfRule type="expression" dxfId="601" priority="329">
      <formula>A47="D"</formula>
    </cfRule>
  </conditionalFormatting>
  <conditionalFormatting sqref="F62">
    <cfRule type="expression" dxfId="599" priority="135">
      <formula>A57="G"</formula>
    </cfRule>
    <cfRule type="expression" dxfId="600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6" priority="573">
      <formula>OR(A37="A",A37="C",A37="D",A37="E")</formula>
    </cfRule>
    <cfRule type="expression" dxfId="597" priority="577">
      <formula>OR(A37="B",A37="F",A37="G")</formula>
    </cfRule>
  </conditionalFormatting>
  <conditionalFormatting sqref="G43">
    <cfRule type="expression" dxfId="593" priority="531">
      <formula>A37="C"</formula>
    </cfRule>
    <cfRule type="expression" dxfId="594" priority="559">
      <formula>A37="D"</formula>
    </cfRule>
    <cfRule type="expression" dxfId="592" priority="561">
      <formula>OR(A37="B",A37="C")</formula>
    </cfRule>
    <cfRule type="expression" dxfId="591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7" priority="352">
      <formula>AND(OR(A47="A",A47="C",A47="D"),D52=0,E52=0,G52=0)</formula>
    </cfRule>
    <cfRule type="expression" dxfId="588" priority="378">
      <formula>OR(A47="A",A47="C",A47="D",A47="E")</formula>
    </cfRule>
    <cfRule type="expression" dxfId="589" priority="382">
      <formula>OR(A47="B",A47="F",A47="G")</formula>
    </cfRule>
  </conditionalFormatting>
  <conditionalFormatting sqref="G53">
    <cfRule type="expression" dxfId="584" priority="336">
      <formula>A47="C"</formula>
    </cfRule>
    <cfRule type="expression" dxfId="586" priority="364">
      <formula>A47="D"</formula>
    </cfRule>
    <cfRule type="expression" dxfId="583" priority="366">
      <formula>OR(A47="B",A47="C")</formula>
    </cfRule>
    <cfRule type="expression" dxfId="585" priority="385">
      <formula>A47="A"</formula>
    </cfRule>
  </conditionalFormatting>
  <conditionalFormatting sqref="G54">
    <cfRule type="expression" dxfId="582" priority="368">
      <formula>A47="A"</formula>
    </cfRule>
  </conditionalFormatting>
  <conditionalFormatting sqref="G62">
    <cfRule type="expression" dxfId="579" priority="157">
      <formula>AND(OR(A57="A",A57="C",A57="D"),D62=0,E62=0,G62=0)</formula>
    </cfRule>
    <cfRule type="expression" dxfId="580" priority="183">
      <formula>OR(A57="A",A57="C",A57="D",A57="E")</formula>
    </cfRule>
    <cfRule type="expression" dxfId="581" priority="187">
      <formula>OR(A57="B",A57="F",A57="G")</formula>
    </cfRule>
  </conditionalFormatting>
  <conditionalFormatting sqref="G63">
    <cfRule type="expression" dxfId="578" priority="141">
      <formula>A57="C"</formula>
    </cfRule>
    <cfRule type="expression" dxfId="576" priority="169">
      <formula>A57="D"</formula>
    </cfRule>
    <cfRule type="expression" dxfId="577" priority="171">
      <formula>OR(A57="B",A57="C")</formula>
    </cfRule>
    <cfRule type="expression" dxfId="575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08">
      <formula>AND(E18=0,G18=0)</formula>
    </cfRule>
  </conditionalFormatting>
  <conditionalFormatting sqref="G21:H21">
    <cfRule type="expression" dxfId="570" priority="604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5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2" priority="527">
      <formula>A37="G"</formula>
    </cfRule>
    <cfRule type="expression" dxfId="563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60" priority="522">
      <formula>D37="A"</formula>
    </cfRule>
    <cfRule type="expression" dxfId="559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6" priority="332">
      <formula>A47="G"</formula>
    </cfRule>
    <cfRule type="expression" dxfId="557" priority="333">
      <formula>OR(A47="D",A47="E")</formula>
    </cfRule>
  </conditionalFormatting>
  <conditionalFormatting sqref="H53">
    <cfRule type="expression" dxfId="555" priority="334">
      <formula>A47="D"</formula>
    </cfRule>
  </conditionalFormatting>
  <conditionalFormatting sqref="H54">
    <cfRule type="expression" dxfId="554" priority="327">
      <formula>D47="A"</formula>
    </cfRule>
    <cfRule type="expression" dxfId="553" priority="32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1" priority="137">
      <formula>A57="G"</formula>
    </cfRule>
    <cfRule type="expression" dxfId="550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3" priority="363">
      <formula>A47="D"</formula>
    </cfRule>
    <cfRule type="expression" dxfId="542" priority="365">
      <formula>OR(A47="B",A47="C")</formula>
    </cfRule>
  </conditionalFormatting>
  <conditionalFormatting sqref="I54">
    <cfRule type="expression" dxfId="541" priority="367">
      <formula>A47="A"</formula>
    </cfRule>
  </conditionalFormatting>
  <conditionalFormatting sqref="I63">
    <cfRule type="expression" dxfId="540" priority="168">
      <formula>A57="D"</formula>
    </cfRule>
    <cfRule type="expression" dxfId="539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5" priority="781">
      <formula>AND(K4="A",L11=0)</formula>
    </cfRule>
    <cfRule type="expression" dxfId="536" priority="782">
      <formula>K4="A"</formula>
    </cfRule>
    <cfRule type="expression" dxfId="537" priority="785">
      <formula>L11=0</formula>
    </cfRule>
  </conditionalFormatting>
  <conditionalFormatting sqref="L21">
    <cfRule type="expression" dxfId="532" priority="769">
      <formula>AND(K14="A",L21=0)</formula>
    </cfRule>
    <cfRule type="expression" dxfId="533" priority="770">
      <formula>K14="A"</formula>
    </cfRule>
    <cfRule type="expression" dxfId="534" priority="772">
      <formula>L21=0</formula>
    </cfRule>
  </conditionalFormatting>
  <conditionalFormatting sqref="L31">
    <cfRule type="expression" dxfId="531" priority="755">
      <formula>AND(K24="A",L31=0)</formula>
    </cfRule>
    <cfRule type="expression" dxfId="529" priority="756">
      <formula>K24="A"</formula>
    </cfRule>
    <cfRule type="expression" dxfId="530" priority="759">
      <formula>L31=0</formula>
    </cfRule>
  </conditionalFormatting>
  <conditionalFormatting sqref="L42">
    <cfRule type="expression" dxfId="526" priority="736">
      <formula>K37="E"</formula>
    </cfRule>
    <cfRule type="expression" dxfId="528" priority="737">
      <formula>AND(K37="G",L42=0)</formula>
    </cfRule>
    <cfRule type="expression" dxfId="527" priority="740">
      <formula>AND(K37="F",L42=0)</formula>
    </cfRule>
    <cfRule type="expression" dxfId="525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3" priority="738">
      <formula>AND(OR(K37="B",K37="C"),L43=0)</formula>
    </cfRule>
    <cfRule type="expression" dxfId="521" priority="741">
      <formula>K37="D"</formula>
    </cfRule>
    <cfRule type="expression" dxfId="522" priority="744">
      <formula>OR(K37="B",K37="C")</formula>
    </cfRule>
  </conditionalFormatting>
  <conditionalFormatting sqref="L44">
    <cfRule type="expression" dxfId="520" priority="739">
      <formula>AND(K37="A",L44=0)</formula>
    </cfRule>
    <cfRule type="expression" dxfId="519" priority="742">
      <formula>K37="A"</formula>
    </cfRule>
  </conditionalFormatting>
  <conditionalFormatting sqref="L52">
    <cfRule type="expression" dxfId="516" priority="697">
      <formula>K47="E"</formula>
    </cfRule>
    <cfRule type="expression" dxfId="517" priority="698">
      <formula>AND(K47="G",L52=0)</formula>
    </cfRule>
    <cfRule type="expression" dxfId="518" priority="701">
      <formula>AND(K47="F",L52=0)</formula>
    </cfRule>
    <cfRule type="expression" dxfId="515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2" priority="699">
      <formula>AND(OR(K47="B",K47="C"),L53=0)</formula>
    </cfRule>
    <cfRule type="expression" dxfId="511" priority="702">
      <formula>K47="D"</formula>
    </cfRule>
    <cfRule type="expression" dxfId="513" priority="705">
      <formula>OR(K47="B",K47="C")</formula>
    </cfRule>
  </conditionalFormatting>
  <conditionalFormatting sqref="L54">
    <cfRule type="expression" dxfId="509" priority="700">
      <formula>AND(K47="A",L54=0)</formula>
    </cfRule>
    <cfRule type="expression" dxfId="510" priority="703">
      <formula>K47="A"</formula>
    </cfRule>
  </conditionalFormatting>
  <conditionalFormatting sqref="L62">
    <cfRule type="expression" dxfId="506" priority="658">
      <formula>K57="E"</formula>
    </cfRule>
    <cfRule type="expression" dxfId="507" priority="659">
      <formula>AND(K57="G",L62=0)</formula>
    </cfRule>
    <cfRule type="expression" dxfId="505" priority="662">
      <formula>AND(K57="F",L62=0)</formula>
    </cfRule>
    <cfRule type="expression" dxfId="508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2" priority="660">
      <formula>AND(OR(K57="B",K57="C"),L63=0)</formula>
    </cfRule>
    <cfRule type="expression" dxfId="501" priority="663">
      <formula>K57="D"</formula>
    </cfRule>
    <cfRule type="expression" dxfId="503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3" priority="470">
      <formula>AND(K37="G",M42=0)</formula>
    </cfRule>
    <cfRule type="expression" dxfId="494" priority="471">
      <formula>K37="G"</formula>
    </cfRule>
    <cfRule type="expression" dxfId="492" priority="487">
      <formula>AND(K37="B",M42=0)</formula>
    </cfRule>
    <cfRule type="expression" dxfId="490" priority="489">
      <formula>AND(K37="F",L42=0,M42=0)</formula>
    </cfRule>
    <cfRule type="expression" dxfId="495" priority="511">
      <formula>K37="B"</formula>
    </cfRule>
    <cfRule type="expression" dxfId="491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7" priority="474">
      <formula>AND(OR(K37="B",K37="C"),L43=0,M43=0)</formula>
    </cfRule>
    <cfRule type="expression" dxfId="485" priority="476">
      <formula>AND(OR(K37="A",K37="D"),L43=0,M43=0)</formula>
    </cfRule>
    <cfRule type="expression" dxfId="486" priority="481">
      <formula>K37="D"</formula>
    </cfRule>
    <cfRule type="expression" dxfId="484" priority="490">
      <formula>OR(K37="B",K37="C")</formula>
    </cfRule>
    <cfRule type="expression" dxfId="488" priority="507">
      <formula>K37="A"</formula>
    </cfRule>
  </conditionalFormatting>
  <conditionalFormatting sqref="M44">
    <cfRule type="expression" dxfId="482" priority="478">
      <formula>AND(K37="A",L44=0,M44=0)</formula>
    </cfRule>
    <cfRule type="expression" dxfId="483" priority="501">
      <formula>K37="A"</formula>
    </cfRule>
  </conditionalFormatting>
  <conditionalFormatting sqref="M52">
    <cfRule type="expression" dxfId="476" priority="275">
      <formula>AND(K47="G",M52=0)</formula>
    </cfRule>
    <cfRule type="expression" dxfId="477" priority="276">
      <formula>K47="G"</formula>
    </cfRule>
    <cfRule type="expression" dxfId="478" priority="292">
      <formula>AND(K47="B",M52=0)</formula>
    </cfRule>
    <cfRule type="expression" dxfId="480" priority="294">
      <formula>AND(K47="F",L52=0,M52=0)</formula>
    </cfRule>
    <cfRule type="expression" dxfId="481" priority="316">
      <formula>K47="B"</formula>
    </cfRule>
    <cfRule type="expression" dxfId="479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0" priority="279">
      <formula>AND(OR(K47="B",K47="C"),L53=0,M53=0)</formula>
    </cfRule>
    <cfRule type="expression" dxfId="471" priority="281">
      <formula>AND(OR(K47="A",K47="D"),L53=0,M53=0)</formula>
    </cfRule>
    <cfRule type="expression" dxfId="472" priority="286">
      <formula>K47="D"</formula>
    </cfRule>
    <cfRule type="expression" dxfId="473" priority="295">
      <formula>OR(K47="B",K47="C")</formula>
    </cfRule>
    <cfRule type="expression" dxfId="474" priority="312">
      <formula>K47="A"</formula>
    </cfRule>
  </conditionalFormatting>
  <conditionalFormatting sqref="M54">
    <cfRule type="expression" dxfId="468" priority="283">
      <formula>AND(K47="A",L54=0,M54=0)</formula>
    </cfRule>
    <cfRule type="expression" dxfId="469" priority="306">
      <formula>K47="A"</formula>
    </cfRule>
  </conditionalFormatting>
  <conditionalFormatting sqref="M62">
    <cfRule type="expression" dxfId="463" priority="80">
      <formula>AND(K57="G",M62=0)</formula>
    </cfRule>
    <cfRule type="expression" dxfId="462" priority="81">
      <formula>K57="G"</formula>
    </cfRule>
    <cfRule type="expression" dxfId="466" priority="97">
      <formula>AND(K57="B",M62=0)</formula>
    </cfRule>
    <cfRule type="expression" dxfId="467" priority="99">
      <formula>AND(K57="F",L62=0,M62=0)</formula>
    </cfRule>
    <cfRule type="expression" dxfId="464" priority="121">
      <formula>K57="B"</formula>
    </cfRule>
    <cfRule type="expression" dxfId="465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6" priority="84">
      <formula>AND(OR(K57="B",K57="C"),L63=0,M63=0)</formula>
    </cfRule>
    <cfRule type="expression" dxfId="457" priority="86">
      <formula>AND(OR(K57="A",K57="D"),L63=0,M63=0)</formula>
    </cfRule>
    <cfRule type="expression" dxfId="458" priority="91">
      <formula>K57="D"</formula>
    </cfRule>
    <cfRule type="expression" dxfId="460" priority="100">
      <formula>OR(K57="B",K57="C")</formula>
    </cfRule>
    <cfRule type="expression" dxfId="459" priority="117">
      <formula>K57="A"</formula>
    </cfRule>
  </conditionalFormatting>
  <conditionalFormatting sqref="M64">
    <cfRule type="expression" dxfId="455" priority="88">
      <formula>AND(K57="A",L64=0,M64=0)</formula>
    </cfRule>
    <cfRule type="expression" dxfId="454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42" priority="467">
      <formula>AND(K37="E",L42=0,M42=0,N42=0)</formula>
    </cfRule>
    <cfRule type="expression" dxfId="443" priority="469">
      <formula>AND(K37="G",M42=0,N42=0)</formula>
    </cfRule>
    <cfRule type="expression" dxfId="445" priority="472">
      <formula>K37="G"</formula>
    </cfRule>
    <cfRule type="expression" dxfId="449" priority="484">
      <formula>AND(OR(K37="A",K37="C",K37="D"),N42=0)</formula>
    </cfRule>
    <cfRule type="expression" dxfId="448" priority="486">
      <formula>AND(K37="B",M42=0,N42=0)</formula>
    </cfRule>
    <cfRule type="expression" dxfId="450" priority="488">
      <formula>AND(K37="F",L42=0,M42=0,N42=0)</formula>
    </cfRule>
    <cfRule type="expression" dxfId="446" priority="510">
      <formula>OR(K37="A",K37="C",K37="D",K37="E")</formula>
    </cfRule>
    <cfRule type="expression" dxfId="444" priority="514">
      <formula>K37="B"</formula>
    </cfRule>
    <cfRule type="expression" dxfId="447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7" priority="475">
      <formula>AND(OR(K37="B",K37="C"),L43=0,M43=0,N43=0)</formula>
    </cfRule>
    <cfRule type="expression" dxfId="436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8" priority="517">
      <formula>K37="A"</formula>
    </cfRule>
  </conditionalFormatting>
  <conditionalFormatting sqref="N44">
    <cfRule type="expression" dxfId="435" priority="477">
      <formula>AND(K37="A",L44=0,M44=0,N44=0)</formula>
    </cfRule>
    <cfRule type="expression" dxfId="434" priority="500">
      <formula>K37="A"</formula>
    </cfRule>
  </conditionalFormatting>
  <conditionalFormatting sqref="N52">
    <cfRule type="expression" dxfId="431" priority="272">
      <formula>AND(K47="E",L52=0,M52=0,N52=0)</formula>
    </cfRule>
    <cfRule type="expression" dxfId="432" priority="274">
      <formula>AND(K47="G",M52=0,N52=0)</formula>
    </cfRule>
    <cfRule type="expression" dxfId="429" priority="277">
      <formula>K47="G"</formula>
    </cfRule>
    <cfRule type="expression" dxfId="426" priority="289">
      <formula>AND(OR(K47="A",K47="C",K47="D"),N52=0)</formula>
    </cfRule>
    <cfRule type="expression" dxfId="427" priority="291">
      <formula>AND(K47="B",M52=0,N52=0)</formula>
    </cfRule>
    <cfRule type="expression" dxfId="425" priority="293">
      <formula>AND(K47="F",L52=0,M52=0,N52=0)</formula>
    </cfRule>
    <cfRule type="expression" dxfId="433" priority="315">
      <formula>OR(K47="A",K47="C",K47="D",K47="E")</formula>
    </cfRule>
    <cfRule type="expression" dxfId="430" priority="319">
      <formula>K47="B"</formula>
    </cfRule>
    <cfRule type="expression" dxfId="428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3" priority="280">
      <formula>AND(OR(K47="B",K47="C"),L53=0,M53=0,N53=0)</formula>
    </cfRule>
    <cfRule type="expression" dxfId="422" priority="285">
      <formula>AND(OR(K47="A",K47="D"),M53=0,N53=0)</formula>
    </cfRule>
    <cfRule type="expression" dxfId="420" priority="296">
      <formula>K47="D"</formula>
    </cfRule>
    <cfRule type="expression" dxfId="421" priority="311">
      <formula>OR(K47="B",K47="C")</formula>
    </cfRule>
    <cfRule type="expression" dxfId="419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2" priority="77">
      <formula>AND(K57="E",L62=0,M62=0,N62=0)</formula>
    </cfRule>
    <cfRule type="expression" dxfId="413" priority="79">
      <formula>AND(K57="G",M62=0,N62=0)</formula>
    </cfRule>
    <cfRule type="expression" dxfId="409" priority="82">
      <formula>K57="G"</formula>
    </cfRule>
    <cfRule type="expression" dxfId="414" priority="94">
      <formula>AND(OR(K57="A",K57="C",K57="D"),N62=0)</formula>
    </cfRule>
    <cfRule type="expression" dxfId="408" priority="96">
      <formula>AND(K57="B",M62=0,N62=0)</formula>
    </cfRule>
    <cfRule type="expression" dxfId="416" priority="98">
      <formula>AND(K57="F",L62=0,M62=0,N62=0)</formula>
    </cfRule>
    <cfRule type="expression" dxfId="415" priority="120">
      <formula>OR(K57="A",K57="C",K57="D",K57="E")</formula>
    </cfRule>
    <cfRule type="expression" dxfId="411" priority="124">
      <formula>K57="B"</formula>
    </cfRule>
    <cfRule type="expression" dxfId="410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6" priority="85">
      <formula>AND(OR(K57="B",K57="C"),L63=0,M63=0,N63=0)</formula>
    </cfRule>
    <cfRule type="expression" dxfId="403" priority="90">
      <formula>AND(OR(K57="A",K57="D"),M63=0,N63=0)</formula>
    </cfRule>
    <cfRule type="expression" dxfId="405" priority="101">
      <formula>K57="D"</formula>
    </cfRule>
    <cfRule type="expression" dxfId="404" priority="116">
      <formula>OR(K57="B",K57="C")</formula>
    </cfRule>
    <cfRule type="expression" dxfId="402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1" priority="465">
      <formula>AND(K37="E",L42=0,M42=0,N42=0,O42=0)</formula>
    </cfRule>
    <cfRule type="expression" dxfId="392" priority="468">
      <formula>AND(K37="G",M42=0,N42=0,O42=0)</formula>
    </cfRule>
    <cfRule type="expression" dxfId="396" priority="473">
      <formula>K37="G"</formula>
    </cfRule>
    <cfRule type="expression" dxfId="398" priority="483">
      <formula>AND(OR(K37="A",K37="C",K37="D"),N42=0,O42=0)</formula>
    </cfRule>
    <cfRule type="expression" dxfId="397" priority="485">
      <formula>AND(K37="B",M42=0,N42=0,O42=0)</formula>
    </cfRule>
    <cfRule type="expression" dxfId="393" priority="509">
      <formula>OR(K37="A",K37="C",K37="D",K37="E")</formula>
    </cfRule>
    <cfRule type="expression" dxfId="394" priority="513">
      <formula>K37="B"</formula>
    </cfRule>
    <cfRule type="expression" dxfId="395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7" priority="479">
      <formula>AND(OR(K37="A",K37="D"),M43=0,N43=0,O43=0)</formula>
    </cfRule>
    <cfRule type="expression" dxfId="386" priority="492">
      <formula>K37="D"</formula>
    </cfRule>
    <cfRule type="expression" dxfId="389" priority="505">
      <formula>OR(K37="B",K37="C")</formula>
    </cfRule>
    <cfRule type="expression" dxfId="388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78" priority="270">
      <formula>AND(K47="E",L52=0,M52=0,N52=0,O52=0)</formula>
    </cfRule>
    <cfRule type="expression" dxfId="380" priority="273">
      <formula>AND(K47="G",M52=0,N52=0,O52=0)</formula>
    </cfRule>
    <cfRule type="expression" dxfId="381" priority="278">
      <formula>K47="G"</formula>
    </cfRule>
    <cfRule type="expression" dxfId="377" priority="288">
      <formula>AND(OR(K47="A",K47="C",K47="D"),N52=0,O52=0)</formula>
    </cfRule>
    <cfRule type="expression" dxfId="383" priority="290">
      <formula>AND(K47="B",M52=0,N52=0,O52=0)</formula>
    </cfRule>
    <cfRule type="expression" dxfId="379" priority="314">
      <formula>OR(K47="A",K47="C",K47="D",K47="E")</formula>
    </cfRule>
    <cfRule type="expression" dxfId="382" priority="318">
      <formula>K47="B"</formula>
    </cfRule>
    <cfRule type="expression" dxfId="384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4" priority="284">
      <formula>AND(OR(K47="A",K47="D"),M53=0,N53=0,O53=0)</formula>
    </cfRule>
    <cfRule type="expression" dxfId="373" priority="297">
      <formula>K47="D"</formula>
    </cfRule>
    <cfRule type="expression" dxfId="372" priority="310">
      <formula>OR(K47="B",K47="C")</formula>
    </cfRule>
    <cfRule type="expression" dxfId="375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66" priority="75">
      <formula>AND(K57="E",L62=0,M62=0,N62=0,O62=0)</formula>
    </cfRule>
    <cfRule type="expression" dxfId="369" priority="78">
      <formula>AND(K57="G",M62=0,N62=0,O62=0)</formula>
    </cfRule>
    <cfRule type="expression" dxfId="368" priority="83">
      <formula>K57="G"</formula>
    </cfRule>
    <cfRule type="expression" dxfId="363" priority="93">
      <formula>AND(OR(K57="A",K57="C",K57="D"),N62=0,O62=0)</formula>
    </cfRule>
    <cfRule type="expression" dxfId="365" priority="95">
      <formula>AND(K57="B",M62=0,N62=0,O62=0)</formula>
    </cfRule>
    <cfRule type="expression" dxfId="364" priority="119">
      <formula>OR(K57="A",K57="C",K57="D",K57="E")</formula>
    </cfRule>
    <cfRule type="expression" dxfId="370" priority="123">
      <formula>K57="B"</formula>
    </cfRule>
    <cfRule type="expression" dxfId="367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8" priority="89">
      <formula>AND(OR(K57="A",K57="D"),M63=0,N63=0,O63=0)</formula>
    </cfRule>
    <cfRule type="expression" dxfId="359" priority="102">
      <formula>K57="D"</formula>
    </cfRule>
    <cfRule type="expression" dxfId="360" priority="115">
      <formula>OR(K57="B",K57="C")</formula>
    </cfRule>
    <cfRule type="expression" dxfId="361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0" priority="460">
      <formula>K37="G"</formula>
    </cfRule>
    <cfRule type="expression" dxfId="341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7" priority="265">
      <formula>K47="G"</formula>
    </cfRule>
    <cfRule type="expression" dxfId="338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4" priority="70">
      <formula>K57="G"</formula>
    </cfRule>
    <cfRule type="expression" dxfId="335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2" priority="482">
      <formula>AND(OR(K37="A",K37="C",K37="D"),N42=0,O42=0,Q42=0)</formula>
    </cfRule>
    <cfRule type="expression" dxfId="331" priority="508">
      <formula>OR(K37="A",K37="C",K37="D",K37="E")</formula>
    </cfRule>
    <cfRule type="expression" dxfId="330" priority="512">
      <formula>OR(K37="B",K37="F",K37="G")</formula>
    </cfRule>
  </conditionalFormatting>
  <conditionalFormatting sqref="Q43">
    <cfRule type="expression" dxfId="326" priority="466">
      <formula>K37="C"</formula>
    </cfRule>
    <cfRule type="expression" dxfId="329" priority="494">
      <formula>K37="D"</formula>
    </cfRule>
    <cfRule type="expression" dxfId="328" priority="496">
      <formula>OR(K37="B",K37="C")</formula>
    </cfRule>
    <cfRule type="expression" dxfId="327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3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4" priority="317">
      <formula>OR(K47="B",K47="F",K47="G")</formula>
    </cfRule>
  </conditionalFormatting>
  <conditionalFormatting sqref="Q53">
    <cfRule type="expression" dxfId="320" priority="271">
      <formula>K47="C"</formula>
    </cfRule>
    <cfRule type="expression" dxfId="319" priority="299">
      <formula>K47="D"</formula>
    </cfRule>
    <cfRule type="expression" dxfId="318" priority="301">
      <formula>OR(K47="B",K47="C")</formula>
    </cfRule>
    <cfRule type="expression" dxfId="321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4" priority="92">
      <formula>AND(OR(K57="A",K57="C",K57="D"),N62=0,O62=0,Q62=0)</formula>
    </cfRule>
    <cfRule type="expression" dxfId="316" priority="118">
      <formula>OR(K57="A",K57="C",K57="D",K57="E")</formula>
    </cfRule>
    <cfRule type="expression" dxfId="315" priority="122">
      <formula>OR(K57="B",K57="F",K57="G")</formula>
    </cfRule>
  </conditionalFormatting>
  <conditionalFormatting sqref="Q63">
    <cfRule type="expression" dxfId="311" priority="76">
      <formula>K57="C"</formula>
    </cfRule>
    <cfRule type="expression" dxfId="313" priority="104">
      <formula>K57="D"</formula>
    </cfRule>
    <cfRule type="expression" dxfId="310" priority="106">
      <formula>OR(K57="B",K57="C")</formula>
    </cfRule>
    <cfRule type="expression" dxfId="312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5" priority="462">
      <formula>K37="G"</formula>
    </cfRule>
    <cfRule type="expression" dxfId="296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89" priority="267">
      <formula>K47="G"</formula>
    </cfRule>
    <cfRule type="expression" dxfId="290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4" priority="72">
      <formula>K57="G"</formula>
    </cfRule>
    <cfRule type="expression" dxfId="283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0" priority="67">
      <formula>N57="A"</formula>
    </cfRule>
    <cfRule type="expression" dxfId="281" priority="68">
      <formula>AND(O64=0,P64=0,Q64=0,R64=0)</formula>
    </cfRule>
  </conditionalFormatting>
  <conditionalFormatting sqref="S43">
    <cfRule type="expression" dxfId="278" priority="493">
      <formula>K37="D"</formula>
    </cfRule>
    <cfRule type="expression" dxfId="279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6" priority="298">
      <formula>K47="D"</formula>
    </cfRule>
    <cfRule type="expression" dxfId="275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2" priority="103">
      <formula>K57="D"</formula>
    </cfRule>
    <cfRule type="expression" dxfId="273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69" priority="777">
      <formula>AND(U4="A",V11=0)</formula>
    </cfRule>
    <cfRule type="expression" dxfId="270" priority="778">
      <formula>U4="A"</formula>
    </cfRule>
    <cfRule type="expression" dxfId="268" priority="780">
      <formula>V11=0</formula>
    </cfRule>
  </conditionalFormatting>
  <conditionalFormatting sqref="V21">
    <cfRule type="expression" dxfId="266" priority="764">
      <formula>AND(U14="A",V21=0)</formula>
    </cfRule>
    <cfRule type="expression" dxfId="267" priority="765">
      <formula>U14="A"</formula>
    </cfRule>
    <cfRule type="expression" dxfId="265" priority="768">
      <formula>V21=0</formula>
    </cfRule>
  </conditionalFormatting>
  <conditionalFormatting sqref="V31">
    <cfRule type="expression" dxfId="262" priority="750">
      <formula>AND(U24="A",V31=0)</formula>
    </cfRule>
    <cfRule type="expression" dxfId="263" priority="751">
      <formula>U24="A"</formula>
    </cfRule>
    <cfRule type="expression" dxfId="264" priority="754">
      <formula>V31=0</formula>
    </cfRule>
  </conditionalFormatting>
  <conditionalFormatting sqref="V42">
    <cfRule type="expression" dxfId="259" priority="723">
      <formula>U37="E"</formula>
    </cfRule>
    <cfRule type="expression" dxfId="260" priority="724">
      <formula>AND(U37="G",V42=0)</formula>
    </cfRule>
    <cfRule type="expression" dxfId="258" priority="727">
      <formula>AND(U37="F",V42=0)</formula>
    </cfRule>
    <cfRule type="expression" dxfId="261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5" priority="725">
      <formula>AND(OR(U37="B",U37="C"),V43=0)</formula>
    </cfRule>
    <cfRule type="expression" dxfId="256" priority="728">
      <formula>U37="D"</formula>
    </cfRule>
    <cfRule type="expression" dxfId="254" priority="731">
      <formula>OR(U37="B",U37="C")</formula>
    </cfRule>
  </conditionalFormatting>
  <conditionalFormatting sqref="V44">
    <cfRule type="expression" dxfId="253" priority="726">
      <formula>AND(U37="A",V44=0)</formula>
    </cfRule>
    <cfRule type="expression" dxfId="252" priority="729">
      <formula>U37="A"</formula>
    </cfRule>
  </conditionalFormatting>
  <conditionalFormatting sqref="V52">
    <cfRule type="expression" dxfId="249" priority="684">
      <formula>U47="E"</formula>
    </cfRule>
    <cfRule type="expression" dxfId="248" priority="685">
      <formula>AND(U47="G",V52=0)</formula>
    </cfRule>
    <cfRule type="expression" dxfId="251" priority="688">
      <formula>AND(U47="F",V52=0)</formula>
    </cfRule>
    <cfRule type="expression" dxfId="250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4" priority="686">
      <formula>AND(OR(U47="B",U47="C"),V53=0)</formula>
    </cfRule>
    <cfRule type="expression" dxfId="245" priority="689">
      <formula>U47="D"</formula>
    </cfRule>
    <cfRule type="expression" dxfId="246" priority="692">
      <formula>OR(U47="B",U47="C")</formula>
    </cfRule>
  </conditionalFormatting>
  <conditionalFormatting sqref="V54">
    <cfRule type="expression" dxfId="242" priority="687">
      <formula>AND(U47="A",V54=0)</formula>
    </cfRule>
    <cfRule type="expression" dxfId="243" priority="690">
      <formula>U47="A"</formula>
    </cfRule>
  </conditionalFormatting>
  <conditionalFormatting sqref="V62">
    <cfRule type="expression" dxfId="240" priority="645">
      <formula>U57="E"</formula>
    </cfRule>
    <cfRule type="expression" dxfId="239" priority="646">
      <formula>AND(U57="G",V62=0)</formula>
    </cfRule>
    <cfRule type="expression" dxfId="238" priority="649">
      <formula>AND(U57="F",V62=0)</formula>
    </cfRule>
    <cfRule type="expression" dxfId="241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5" priority="647">
      <formula>AND(OR(U57="B",U57="C"),V63=0)</formula>
    </cfRule>
    <cfRule type="expression" dxfId="236" priority="650">
      <formula>U57="D"</formula>
    </cfRule>
    <cfRule type="expression" dxfId="234" priority="653">
      <formula>OR(U57="B",U57="C")</formula>
    </cfRule>
  </conditionalFormatting>
  <conditionalFormatting sqref="V64">
    <cfRule type="expression" dxfId="232" priority="648">
      <formula>AND(U57="A",V64=0)</formula>
    </cfRule>
    <cfRule type="expression" dxfId="233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19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3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8" priority="424">
      <formula>AND(U37="F",V42=0,W42=0)</formula>
    </cfRule>
    <cfRule type="expression" dxfId="227" priority="446">
      <formula>U37="B"</formula>
    </cfRule>
    <cfRule type="expression" dxfId="224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19" priority="409">
      <formula>AND(OR(U37="B",U37="C"),V43=0,W43=0)</formula>
    </cfRule>
    <cfRule type="expression" dxfId="218" priority="411">
      <formula>AND(OR(U37="A",U37="D"),V43=0,W43=0)</formula>
    </cfRule>
    <cfRule type="expression" dxfId="221" priority="416">
      <formula>U37="D"</formula>
    </cfRule>
    <cfRule type="expression" dxfId="217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5" priority="436">
      <formula>U37="A"</formula>
    </cfRule>
  </conditionalFormatting>
  <conditionalFormatting sqref="W52">
    <cfRule type="expression" dxfId="209" priority="210">
      <formula>AND(U47="G",W52=0)</formula>
    </cfRule>
    <cfRule type="expression" dxfId="210" priority="211">
      <formula>U47="G"</formula>
    </cfRule>
    <cfRule type="expression" dxfId="211" priority="227">
      <formula>AND(U47="B",W52=0)</formula>
    </cfRule>
    <cfRule type="expression" dxfId="214" priority="229">
      <formula>AND(U47="F",V52=0,W52=0)</formula>
    </cfRule>
    <cfRule type="expression" dxfId="213" priority="251">
      <formula>U47="B"</formula>
    </cfRule>
    <cfRule type="expression" dxfId="212" priority="260">
      <formula>U47="F"</formula>
    </cfRule>
  </conditionalFormatting>
  <conditionalFormatting sqref="W52:W55">
    <cfRule type="expression" dxfId="208" priority="244">
      <formula>AND(V52=0,W52=0)</formula>
    </cfRule>
  </conditionalFormatting>
  <conditionalFormatting sqref="W53">
    <cfRule type="expression" dxfId="203" priority="214">
      <formula>AND(OR(U47="B",U47="C"),V53=0,W53=0)</formula>
    </cfRule>
    <cfRule type="expression" dxfId="204" priority="216">
      <formula>AND(OR(U47="A",U47="D"),V53=0,W53=0)</formula>
    </cfRule>
    <cfRule type="expression" dxfId="205" priority="221">
      <formula>U47="D"</formula>
    </cfRule>
    <cfRule type="expression" dxfId="207" priority="230">
      <formula>OR(U47="B",U47="C")</formula>
    </cfRule>
    <cfRule type="expression" dxfId="206" priority="247">
      <formula>U47="A"</formula>
    </cfRule>
  </conditionalFormatting>
  <conditionalFormatting sqref="W54">
    <cfRule type="expression" dxfId="201" priority="218">
      <formula>AND(U47="A",V54=0,W54=0)</formula>
    </cfRule>
    <cfRule type="expression" dxfId="202" priority="241">
      <formula>U47="A"</formula>
    </cfRule>
  </conditionalFormatting>
  <conditionalFormatting sqref="W62">
    <cfRule type="expression" dxfId="195" priority="15">
      <formula>AND(U57="G",W62=0)</formula>
    </cfRule>
    <cfRule type="expression" dxfId="199" priority="16">
      <formula>U57="G"</formula>
    </cfRule>
    <cfRule type="expression" dxfId="197" priority="32">
      <formula>AND(U57="B",W62=0)</formula>
    </cfRule>
    <cfRule type="expression" dxfId="196" priority="34">
      <formula>AND(U57="F",V62=0,W62=0)</formula>
    </cfRule>
    <cfRule type="expression" dxfId="198" priority="56">
      <formula>U57="B"</formula>
    </cfRule>
    <cfRule type="expression" dxfId="200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93" priority="19">
      <formula>AND(OR(U57="B",U57="C"),V63=0,W63=0)</formula>
    </cfRule>
    <cfRule type="expression" dxfId="190" priority="21">
      <formula>AND(OR(U57="A",U57="D"),V63=0,W63=0)</formula>
    </cfRule>
    <cfRule type="expression" dxfId="192" priority="26">
      <formula>U57="D"</formula>
    </cfRule>
    <cfRule type="expression" dxfId="189" priority="35">
      <formula>OR(U57="B",U57="C")</formula>
    </cfRule>
    <cfRule type="expression" dxfId="191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7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18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83" priority="402">
      <formula>AND(U37="E",V42=0,W42=0,X42=0)</formula>
    </cfRule>
    <cfRule type="expression" dxfId="181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5" priority="421">
      <formula>AND(U37="B",W42=0,X42=0)</formula>
    </cfRule>
    <cfRule type="expression" dxfId="178" priority="423">
      <formula>AND(U37="F",V42=0,W42=0,X42=0)</formula>
    </cfRule>
    <cfRule type="expression" dxfId="176" priority="445">
      <formula>OR(U37="A",U37="C",U37="D",U37="E")</formula>
    </cfRule>
    <cfRule type="expression" dxfId="180" priority="449">
      <formula>U37="B"</formula>
    </cfRule>
    <cfRule type="expression" dxfId="177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72" priority="410">
      <formula>AND(OR(U37="B",U37="C"),V43=0,W43=0,X43=0)</formula>
    </cfRule>
    <cfRule type="expression" dxfId="171" priority="415">
      <formula>AND(OR(U37="A",U37="D"),W43=0,X43=0)</formula>
    </cfRule>
    <cfRule type="expression" dxfId="169" priority="426">
      <formula>U37="D"</formula>
    </cfRule>
    <cfRule type="expression" dxfId="170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67" priority="412">
      <formula>AND(U37="A",V44=0,W44=0,X44=0)</formula>
    </cfRule>
    <cfRule type="expression" dxfId="168" priority="435">
      <formula>U37="A"</formula>
    </cfRule>
  </conditionalFormatting>
  <conditionalFormatting sqref="X52">
    <cfRule type="expression" dxfId="158" priority="207">
      <formula>AND(U47="E",V52=0,W52=0,X52=0)</formula>
    </cfRule>
    <cfRule type="expression" dxfId="159" priority="209">
      <formula>AND(U47="G",W52=0,X52=0)</formula>
    </cfRule>
    <cfRule type="expression" dxfId="162" priority="212">
      <formula>U47="G"</formula>
    </cfRule>
    <cfRule type="expression" dxfId="164" priority="224">
      <formula>AND(OR(U47="A",U47="C",U47="D"),X52=0)</formula>
    </cfRule>
    <cfRule type="expression" dxfId="166" priority="226">
      <formula>AND(U47="B",W52=0,X52=0)</formula>
    </cfRule>
    <cfRule type="expression" dxfId="163" priority="228">
      <formula>AND(U47="F",V52=0,W52=0,X52=0)</formula>
    </cfRule>
    <cfRule type="expression" dxfId="165" priority="250">
      <formula>OR(U47="A",U47="C",U47="D",U47="E")</formula>
    </cfRule>
    <cfRule type="expression" dxfId="161" priority="254">
      <formula>U47="B"</formula>
    </cfRule>
    <cfRule type="expression" dxfId="160" priority="259">
      <formula>U47="F"</formula>
    </cfRule>
  </conditionalFormatting>
  <conditionalFormatting sqref="X52:X55">
    <cfRule type="expression" dxfId="157" priority="243">
      <formula>AND(V52=0,W52=0,X52=0)</formula>
    </cfRule>
  </conditionalFormatting>
  <conditionalFormatting sqref="X53">
    <cfRule type="expression" dxfId="155" priority="215">
      <formula>AND(OR(U47="B",U47="C"),V53=0,W53=0,X53=0)</formula>
    </cfRule>
    <cfRule type="expression" dxfId="154" priority="220">
      <formula>AND(OR(U47="A",U47="D"),W53=0,X53=0)</formula>
    </cfRule>
    <cfRule type="expression" dxfId="156" priority="231">
      <formula>U47="D"</formula>
    </cfRule>
    <cfRule type="expression" dxfId="152" priority="246">
      <formula>OR(U47="B",U47="C")</formula>
    </cfRule>
    <cfRule type="expression" dxfId="153" priority="257">
      <formula>U47="A"</formula>
    </cfRule>
  </conditionalFormatting>
  <conditionalFormatting sqref="X54">
    <cfRule type="expression" dxfId="150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5" priority="12">
      <formula>AND(U57="E",V62=0,W62=0,X62=0)</formula>
    </cfRule>
    <cfRule type="expression" dxfId="144" priority="14">
      <formula>AND(U57="G",W62=0,X62=0)</formula>
    </cfRule>
    <cfRule type="expression" dxfId="149" priority="17">
      <formula>U57="G"</formula>
    </cfRule>
    <cfRule type="expression" dxfId="147" priority="29">
      <formula>AND(OR(U57="A",U57="C",U57="D"),X62=0)</formula>
    </cfRule>
    <cfRule type="expression" dxfId="143" priority="31">
      <formula>AND(U57="B",W62=0,X62=0)</formula>
    </cfRule>
    <cfRule type="expression" dxfId="142" priority="33">
      <formula>AND(U57="F",V62=0,W62=0,X62=0)</formula>
    </cfRule>
    <cfRule type="expression" dxfId="146" priority="55">
      <formula>OR(U57="A",U57="C",U57="D",U57="E")</formula>
    </cfRule>
    <cfRule type="expression" dxfId="148" priority="59">
      <formula>U57="B"</formula>
    </cfRule>
    <cfRule type="expression" dxfId="141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8" priority="25">
      <formula>AND(OR(U57="A",U57="D"),W63=0,X63=0)</formula>
    </cfRule>
    <cfRule type="expression" dxfId="137" priority="36">
      <formula>U57="D"</formula>
    </cfRule>
    <cfRule type="expression" dxfId="136" priority="51">
      <formula>OR(U57="B",U57="C")</formula>
    </cfRule>
    <cfRule type="expression" dxfId="135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3" priority="45">
      <formula>U57="A"</formula>
    </cfRule>
  </conditionalFormatting>
  <conditionalFormatting sqref="Y42">
    <cfRule type="expression" dxfId="130" priority="400">
      <formula>AND(U37="E",V42=0,W42=0,X42=0,Y42=0)</formula>
    </cfRule>
    <cfRule type="expression" dxfId="128" priority="403">
      <formula>AND(U37="G",W42=0,X42=0,Y42=0)</formula>
    </cfRule>
    <cfRule type="expression" dxfId="126" priority="408">
      <formula>U37="G"</formula>
    </cfRule>
    <cfRule type="expression" dxfId="129" priority="418">
      <formula>AND(OR(U37="A",U37="C",U37="D"),X42=0,Y42=0)</formula>
    </cfRule>
    <cfRule type="expression" dxfId="131" priority="420">
      <formula>AND(U37="B",W42=0,X42=0,Y42=0)</formula>
    </cfRule>
    <cfRule type="expression" dxfId="125" priority="444">
      <formula>OR(U37="A",U37="C",U37="D",U37="E")</formula>
    </cfRule>
    <cfRule type="expression" dxfId="127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8" priority="205">
      <formula>AND(U47="E",V52=0,W52=0,X52=0,Y52=0)</formula>
    </cfRule>
    <cfRule type="expression" dxfId="116" priority="208">
      <formula>AND(U47="G",W52=0,X52=0,Y52=0)</formula>
    </cfRule>
    <cfRule type="expression" dxfId="114" priority="213">
      <formula>U47="G"</formula>
    </cfRule>
    <cfRule type="expression" dxfId="111" priority="223">
      <formula>AND(OR(U47="A",U47="C",U47="D"),X52=0,Y52=0)</formula>
    </cfRule>
    <cfRule type="expression" dxfId="115" priority="225">
      <formula>AND(U47="B",W52=0,X52=0,Y52=0)</formula>
    </cfRule>
    <cfRule type="expression" dxfId="117" priority="249">
      <formula>OR(U47="A",U47="C",U47="D",U47="E")</formula>
    </cfRule>
    <cfRule type="expression" dxfId="112" priority="253">
      <formula>U47="B"</formula>
    </cfRule>
    <cfRule type="expression" dxfId="113" priority="258">
      <formula>U47="F"</formula>
    </cfRule>
  </conditionalFormatting>
  <conditionalFormatting sqref="Y52:Y53 Y54:Z55">
    <cfRule type="expression" dxfId="110" priority="242">
      <formula>AND(V52=0,W52=0,X52=0,Y52=0)</formula>
    </cfRule>
  </conditionalFormatting>
  <conditionalFormatting sqref="Y53">
    <cfRule type="expression" dxfId="107" priority="219">
      <formula>AND(OR(U47="A",U47="D"),W53=0,X53=0,Y53=0)</formula>
    </cfRule>
    <cfRule type="expression" dxfId="109" priority="232">
      <formula>U47="D"</formula>
    </cfRule>
    <cfRule type="expression" dxfId="108" priority="245">
      <formula>OR(U47="B",U47="C")</formula>
    </cfRule>
    <cfRule type="expression" dxfId="106" priority="256">
      <formula>U47="A"</formula>
    </cfRule>
  </conditionalFormatting>
  <conditionalFormatting sqref="Y54">
    <cfRule type="expression" dxfId="105" priority="196">
      <formula>AND(U47="D",V52=0,W52=0,X52=0,Y52=0)</formula>
    </cfRule>
  </conditionalFormatting>
  <conditionalFormatting sqref="Y62">
    <cfRule type="expression" dxfId="102" priority="10">
      <formula>AND(U57="E",V62=0,W62=0,X62=0,Y62=0)</formula>
    </cfRule>
    <cfRule type="expression" dxfId="99" priority="13">
      <formula>AND(U57="G",W62=0,X62=0,Y62=0)</formula>
    </cfRule>
    <cfRule type="expression" dxfId="100" priority="18">
      <formula>U57="G"</formula>
    </cfRule>
    <cfRule type="expression" dxfId="97" priority="28">
      <formula>AND(OR(U57="A",U57="C",U57="D"),X62=0,Y62=0)</formula>
    </cfRule>
    <cfRule type="expression" dxfId="98" priority="30">
      <formula>AND(U57="B",W62=0,X62=0,Y62=0)</formula>
    </cfRule>
    <cfRule type="expression" dxfId="101" priority="54">
      <formula>OR(U57="A",U57="C",U57="D",U57="E")</formula>
    </cfRule>
    <cfRule type="expression" dxfId="103" priority="58">
      <formula>U57="B"</formula>
    </cfRule>
    <cfRule type="expression" dxfId="104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2" priority="24">
      <formula>AND(OR(U57="A",U57="D"),W63=0,X63=0,Y63=0)</formula>
    </cfRule>
    <cfRule type="expression" dxfId="94" priority="37">
      <formula>U57="D"</formula>
    </cfRule>
    <cfRule type="expression" dxfId="93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21">
      <formula>Y18=0</formula>
    </cfRule>
  </conditionalFormatting>
  <conditionalFormatting sqref="Y21:Z21">
    <cfRule type="expression" dxfId="85" priority="617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23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4" priority="395">
      <formula>U37="G"</formula>
    </cfRule>
    <cfRule type="expression" dxfId="75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2" priority="200">
      <formula>U47="G"</formula>
    </cfRule>
    <cfRule type="expression" dxfId="71" priority="201">
      <formula>OR(U47="D",U47="E")</formula>
    </cfRule>
  </conditionalFormatting>
  <conditionalFormatting sqref="Z53">
    <cfRule type="expression" dxfId="70" priority="199">
      <formula>U47="D"</formula>
    </cfRule>
  </conditionalFormatting>
  <conditionalFormatting sqref="Z62">
    <cfRule type="expression" dxfId="68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4" priority="417">
      <formula>AND(OR(U37="A",U37="C",U37="D"),X42=0,Y42=0,AA42=0)</formula>
    </cfRule>
    <cfRule type="expression" dxfId="66" priority="443">
      <formula>OR(U37="A",U37="C",U37="D",U37="E")</formula>
    </cfRule>
    <cfRule type="expression" dxfId="65" priority="447">
      <formula>OR(U37="B",U37="F",U37="G")</formula>
    </cfRule>
  </conditionalFormatting>
  <conditionalFormatting sqref="AA43">
    <cfRule type="expression" dxfId="61" priority="401">
      <formula>U37="C"</formula>
    </cfRule>
    <cfRule type="expression" dxfId="62" priority="429">
      <formula>U37="D"</formula>
    </cfRule>
    <cfRule type="expression" dxfId="63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6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5" priority="206">
      <formula>U47="C"</formula>
    </cfRule>
    <cfRule type="expression" dxfId="52" priority="234">
      <formula>U47="D"</formula>
    </cfRule>
    <cfRule type="expression" dxfId="53" priority="236">
      <formula>OR(U47="B",U47="C")</formula>
    </cfRule>
    <cfRule type="expression" dxfId="54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49" priority="27">
      <formula>AND(OR(U57="A",U57="C",U57="D"),X62=0,Y62=0,AA62=0)</formula>
    </cfRule>
    <cfRule type="expression" dxfId="50" priority="53">
      <formula>OR(U57="A",U57="C",U57="D",U57="E")</formula>
    </cfRule>
    <cfRule type="expression" dxfId="48" priority="57">
      <formula>OR(U57="B",U57="F",U57="G")</formula>
    </cfRule>
  </conditionalFormatting>
  <conditionalFormatting sqref="AA63">
    <cfRule type="expression" dxfId="45" priority="11">
      <formula>U57="C"</formula>
    </cfRule>
    <cfRule type="expression" dxfId="46" priority="39">
      <formula>U57="D"</formula>
    </cfRule>
    <cfRule type="expression" dxfId="44" priority="41">
      <formula>OR(U57="B",U57="C")</formula>
    </cfRule>
    <cfRule type="expression" dxfId="47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20">
      <formula>AND(Y18=0,AA18=0)</formula>
    </cfRule>
  </conditionalFormatting>
  <conditionalFormatting sqref="AA21:AB21">
    <cfRule type="expression" dxfId="39" priority="616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4" priority="2">
      <formula>X57="A"</formula>
    </cfRule>
    <cfRule type="expression" dxfId="15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42" operator="equal">
      <formula>"natu"</formula>
    </cfRule>
    <cfRule type="cellIs" dxfId="3" priority="643" operator="equal">
      <formula>"haru"</formula>
    </cfRule>
  </conditionalFormatting>
  <conditionalFormatting sqref="AM57:AM65">
    <cfRule type="cellIs" dxfId="2" priority="640" operator="equal">
      <formula>"huyu"</formula>
    </cfRule>
    <cfRule type="cellIs" dxfId="1" priority="641" operator="equal">
      <formula>"aki"</formula>
    </cfRule>
  </conditionalFormatting>
  <conditionalFormatting sqref="BB1:BB9 BF1:BF9">
    <cfRule type="expression" dxfId="0" priority="80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⑥0.11×11</vt:lpstr>
      <vt:lpstr>⑥0.11×11!aki</vt:lpstr>
      <vt:lpstr>⑥0.11×11!haru</vt:lpstr>
      <vt:lpstr>⑥0.11×11!huyu</vt:lpstr>
      <vt:lpstr>⑥0.11×11!nasi</vt:lpstr>
      <vt:lpstr>⑥0.11×11!natu</vt:lpstr>
      <vt:lpstr>⑥0.11×11!Print_Area</vt:lpstr>
      <vt:lpstr>⑥0.11×11!zero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2025-07-08T13:04:59Z</dcterms:created>
  <dcterms:modified xsi:type="dcterms:W3CDTF">2025-07-08T13:05:08Z</dcterms:modified>
</cp:coreProperties>
</file>